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70" windowWidth="20730" windowHeight="8850"/>
  </bookViews>
  <sheets>
    <sheet name="regionalen VII za objava" sheetId="1" r:id="rId1"/>
    <sheet name="% за пласман" sheetId="2" r:id="rId2"/>
    <sheet name="% за награди" sheetId="3" r:id="rId3"/>
  </sheets>
  <definedNames>
    <definedName name="_xlnm._FilterDatabase" localSheetId="0" hidden="1">'regionalen VII za objava'!$A$1:$R$67</definedName>
    <definedName name="_xlnm.Print_Area" localSheetId="0">'regionalen VII za objava'!$A$1:$P$68</definedName>
  </definedNames>
  <calcPr calcId="124519"/>
</workbook>
</file>

<file path=xl/calcChain.xml><?xml version="1.0" encoding="utf-8"?>
<calcChain xmlns="http://schemas.openxmlformats.org/spreadsheetml/2006/main">
  <c r="R69" i="1"/>
  <c r="O60"/>
  <c r="O33"/>
  <c r="O38"/>
  <c r="O7"/>
  <c r="R7" s="1"/>
  <c r="O6"/>
  <c r="R6" s="1"/>
  <c r="O5"/>
  <c r="R5" s="1"/>
  <c r="O11"/>
  <c r="R11" s="1"/>
  <c r="O2"/>
  <c r="R2" s="1"/>
  <c r="O14"/>
  <c r="R14" s="1"/>
  <c r="O18"/>
  <c r="R18" s="1"/>
  <c r="O20"/>
  <c r="R20" s="1"/>
  <c r="O52"/>
  <c r="R52" s="1"/>
  <c r="O8"/>
  <c r="R8" s="1"/>
  <c r="O45"/>
  <c r="R45" s="1"/>
  <c r="O61"/>
  <c r="R61" s="1"/>
  <c r="O39"/>
  <c r="R39" s="1"/>
  <c r="O68"/>
  <c r="R68" s="1"/>
  <c r="O28"/>
  <c r="R28" s="1"/>
  <c r="O29"/>
  <c r="R29" s="1"/>
  <c r="O34"/>
  <c r="R34" s="1"/>
  <c r="O35"/>
  <c r="R35" s="1"/>
  <c r="O62"/>
  <c r="R62" s="1"/>
  <c r="O36"/>
  <c r="R36" s="1"/>
  <c r="O30"/>
  <c r="R30" s="1"/>
  <c r="O40"/>
  <c r="R40" s="1"/>
  <c r="O3"/>
  <c r="R3" s="1"/>
  <c r="O41"/>
  <c r="R41" s="1"/>
  <c r="O67"/>
  <c r="R67" s="1"/>
  <c r="O37"/>
  <c r="R37" s="1"/>
  <c r="O42"/>
  <c r="R42" s="1"/>
  <c r="O49"/>
  <c r="R49" s="1"/>
  <c r="O53"/>
  <c r="R53" s="1"/>
  <c r="O12"/>
  <c r="R12" s="1"/>
  <c r="O21"/>
  <c r="O22"/>
  <c r="R22" s="1"/>
  <c r="O46"/>
  <c r="R46" s="1"/>
  <c r="O56"/>
  <c r="R56" s="1"/>
  <c r="O43"/>
  <c r="R43" s="1"/>
  <c r="O63"/>
  <c r="R63" s="1"/>
  <c r="O47"/>
  <c r="R47" s="1"/>
  <c r="O59"/>
  <c r="R59" s="1"/>
  <c r="O48"/>
  <c r="R48" s="1"/>
  <c r="O15"/>
  <c r="R15" s="1"/>
  <c r="O4"/>
  <c r="R4" s="1"/>
  <c r="O16"/>
  <c r="R16" s="1"/>
  <c r="O23"/>
  <c r="O44"/>
  <c r="R44" s="1"/>
  <c r="O17"/>
  <c r="R17" s="1"/>
  <c r="O25"/>
  <c r="R25" s="1"/>
  <c r="O31"/>
  <c r="R31" s="1"/>
  <c r="O9"/>
  <c r="R9" s="1"/>
  <c r="O13"/>
  <c r="R13" s="1"/>
  <c r="O24"/>
  <c r="R24" s="1"/>
  <c r="O54"/>
  <c r="R54" s="1"/>
  <c r="O26"/>
  <c r="R26" s="1"/>
  <c r="O55"/>
  <c r="R55" s="1"/>
  <c r="O50"/>
  <c r="R50" s="1"/>
  <c r="O10"/>
  <c r="R10" s="1"/>
  <c r="O27"/>
  <c r="R27" s="1"/>
  <c r="O32"/>
  <c r="R32" s="1"/>
  <c r="R60"/>
  <c r="O64"/>
  <c r="R64" s="1"/>
  <c r="O58"/>
  <c r="R58" s="1"/>
  <c r="O65"/>
  <c r="O66"/>
  <c r="R66" s="1"/>
  <c r="O57"/>
  <c r="R57" s="1"/>
  <c r="O51"/>
  <c r="R51" s="1"/>
  <c r="O19"/>
  <c r="R19" s="1"/>
  <c r="R21"/>
  <c r="R65"/>
  <c r="R23"/>
  <c r="C2" i="2"/>
  <c r="B2"/>
  <c r="C20"/>
  <c r="C19"/>
  <c r="C21"/>
  <c r="C14"/>
  <c r="C13"/>
  <c r="C15"/>
  <c r="E3" i="3" l="1"/>
  <c r="D3"/>
  <c r="C3"/>
  <c r="B3"/>
  <c r="F2"/>
  <c r="C8" i="2"/>
  <c r="B7"/>
  <c r="C7" l="1"/>
  <c r="C9"/>
  <c r="F3" i="3"/>
</calcChain>
</file>

<file path=xl/sharedStrings.xml><?xml version="1.0" encoding="utf-8"?>
<sst xmlns="http://schemas.openxmlformats.org/spreadsheetml/2006/main" count="386" uniqueCount="207">
  <si>
    <t>Општина</t>
  </si>
  <si>
    <t>Училиште</t>
  </si>
  <si>
    <t>Odd</t>
  </si>
  <si>
    <t>Име и презиме</t>
  </si>
  <si>
    <t>Вкупно</t>
  </si>
  <si>
    <t>Ментор</t>
  </si>
  <si>
    <t>Берово</t>
  </si>
  <si>
    <t>ООУ „Дедо Иљо Малешевски“</t>
  </si>
  <si>
    <t>7.</t>
  </si>
  <si>
    <t>Михаела Чипевска</t>
  </si>
  <si>
    <t>Снежана Калпачка</t>
  </si>
  <si>
    <t>Свети Николе</t>
  </si>
  <si>
    <t>ООУ „Св. Кирил и Методиј“</t>
  </si>
  <si>
    <t>Тијана Манасова</t>
  </si>
  <si>
    <t>Соња Андроникова</t>
  </si>
  <si>
    <t>Ена Славков</t>
  </si>
  <si>
    <t>Штип</t>
  </si>
  <si>
    <t>ООУ „Тошо Арсов“</t>
  </si>
  <si>
    <t>Драган Велков</t>
  </si>
  <si>
    <t>Наташа Денкова</t>
  </si>
  <si>
    <t>ООУ „Димитар Влахов“</t>
  </si>
  <si>
    <t>Миа Анастасова</t>
  </si>
  <si>
    <t>Христина Двојаковска</t>
  </si>
  <si>
    <t>Делчево</t>
  </si>
  <si>
    <t>ООУ „Ванчо Прке“</t>
  </si>
  <si>
    <t>Ина Мишева</t>
  </si>
  <si>
    <t>Лила Маркова</t>
  </si>
  <si>
    <t>Димитрија Крстев</t>
  </si>
  <si>
    <t>Ерика Тимова</t>
  </si>
  <si>
    <t>ООУ „Св. Климент Охридски“</t>
  </si>
  <si>
    <t>Крива Паланка</t>
  </si>
  <si>
    <t>ООУ „Јоаким Крчовски“</t>
  </si>
  <si>
    <t>Валентина Ѓорѓиевска</t>
  </si>
  <si>
    <t>Светлана Младеновска</t>
  </si>
  <si>
    <t>ООУ „Кочо Рацин“</t>
  </si>
  <si>
    <t>Битола</t>
  </si>
  <si>
    <t>ООУ „Елпида Караманди“</t>
  </si>
  <si>
    <t>Петар Живковиќ</t>
  </si>
  <si>
    <t>Гордана Гошевска</t>
  </si>
  <si>
    <t>Прилеп</t>
  </si>
  <si>
    <t>ООУ „Гоце Делчев“</t>
  </si>
  <si>
    <t>Евгенија Неданоска</t>
  </si>
  <si>
    <t>Билјана А. Георгиеска</t>
  </si>
  <si>
    <t>Мартина Силјановска</t>
  </si>
  <si>
    <t>Славица Костевска</t>
  </si>
  <si>
    <t>ООУ „Рампо Левката“</t>
  </si>
  <si>
    <t>Александар Атанасоски</t>
  </si>
  <si>
    <t>Весна Трајковска</t>
  </si>
  <si>
    <t>Ана Ацеска</t>
  </si>
  <si>
    <t>Тифани Атанасоска</t>
  </si>
  <si>
    <t>Надица Костоска</t>
  </si>
  <si>
    <t>Наташа Милеска Михајлоска</t>
  </si>
  <si>
    <t>Бојан Ристевски</t>
  </si>
  <si>
    <t>Лука Марковски</t>
  </si>
  <si>
    <t>Евгенија Маслинко</t>
  </si>
  <si>
    <t>Елена Спасеновска</t>
  </si>
  <si>
    <t>АнаМарија Нечова</t>
  </si>
  <si>
    <t>ЦОУ „Тодор Ангелевски“</t>
  </si>
  <si>
    <t>Андреј Фиданоски</t>
  </si>
  <si>
    <t>Дана С.Гроздановска</t>
  </si>
  <si>
    <t>Марија Коруновска</t>
  </si>
  <si>
    <t>Карпош</t>
  </si>
  <si>
    <t>ООУ „Братство“</t>
  </si>
  <si>
    <t>Дариа Солева</t>
  </si>
  <si>
    <t>Весна Ѓорѓиевска</t>
  </si>
  <si>
    <t>Центар</t>
  </si>
  <si>
    <t>ООУ „Јохан Хајнрих-Песталоци“</t>
  </si>
  <si>
    <t>Никола Спировски</t>
  </si>
  <si>
    <t>Ѓорѓи Шапрданов</t>
  </si>
  <si>
    <t>Ева Неделковска</t>
  </si>
  <si>
    <t>Ѓорче Петров</t>
  </si>
  <si>
    <t>ООУ „Страшо Пинџур“</t>
  </si>
  <si>
    <t>Сара Ангелковиќ</t>
  </si>
  <si>
    <t>Весна Анѓушева</t>
  </si>
  <si>
    <t>Кисела Вода</t>
  </si>
  <si>
    <t>ООУ „Кузман Шапкарев“</t>
  </si>
  <si>
    <t>Лазар Јанакиевски</t>
  </si>
  <si>
    <t>Снежана Цветаноска</t>
  </si>
  <si>
    <t>ООУ „Рајко Жинзифов“</t>
  </si>
  <si>
    <t>Марко Стефановски</t>
  </si>
  <si>
    <t>Љубица наумовска</t>
  </si>
  <si>
    <t>ООУ „Димо Хаџи Димов“</t>
  </si>
  <si>
    <t>Оливера Наумовска</t>
  </si>
  <si>
    <t>Трајанка Јовановска</t>
  </si>
  <si>
    <t>ООУ „Кузман Јосифовски Питу“</t>
  </si>
  <si>
    <t>Тимон Поповски</t>
  </si>
  <si>
    <t>Виолета Јовевска</t>
  </si>
  <si>
    <t>Ема Богдановска</t>
  </si>
  <si>
    <t>Маја Деспотоска Саридис</t>
  </si>
  <si>
    <t>Катерина Павловска</t>
  </si>
  <si>
    <t>Љубица Наумовска</t>
  </si>
  <si>
    <t>Аеродром</t>
  </si>
  <si>
    <t>ООУ „Лазо Ангеловски“</t>
  </si>
  <si>
    <t xml:space="preserve">Марија Станчева </t>
  </si>
  <si>
    <t>Цветанка Малческа</t>
  </si>
  <si>
    <t>ООУ „Невена Георгиева Дуња“</t>
  </si>
  <si>
    <t>Ивона Митиќ</t>
  </si>
  <si>
    <t>Магдалена Влаисављевиќ</t>
  </si>
  <si>
    <t>ООУ „Ѓорѓија Пулевски“</t>
  </si>
  <si>
    <t>Христијан Петрески</t>
  </si>
  <si>
    <t>Сузана Тасевска</t>
  </si>
  <si>
    <t>ООУ „Јан Амос Коменски“</t>
  </si>
  <si>
    <t>Ивана Минова</t>
  </si>
  <si>
    <t>Олимпија Јовческа</t>
  </si>
  <si>
    <t>Васил Наумовски</t>
  </si>
  <si>
    <t>ООУ„Св. Климент Охридски“</t>
  </si>
  <si>
    <t>Христијан Трпчевски</t>
  </si>
  <si>
    <t>Биљана Илиева</t>
  </si>
  <si>
    <t>Михаела Душански</t>
  </si>
  <si>
    <t>ООУ „Петар Поп Арсов“</t>
  </si>
  <si>
    <t>Евгенија Несторовска</t>
  </si>
  <si>
    <t>Олгица Бајалџиева</t>
  </si>
  <si>
    <t>Нина Станоеска</t>
  </si>
  <si>
    <t>Никола Атанасоски</t>
  </si>
  <si>
    <t>Илин Московски</t>
  </si>
  <si>
    <t>Марта Јордановска</t>
  </si>
  <si>
    <t>Горазд Наневски</t>
  </si>
  <si>
    <t>Филип Сивевски</t>
  </si>
  <si>
    <t>ООУ „Христијан Тодоровски Карпош“</t>
  </si>
  <si>
    <t>Петар Николовски</t>
  </si>
  <si>
    <t>Горан Тодоровски</t>
  </si>
  <si>
    <t>Андреа Поп-Ангелова</t>
  </si>
  <si>
    <t>ООУ „Александар Македонски“</t>
  </si>
  <si>
    <t>Марија Георгиева</t>
  </si>
  <si>
    <t>Софија Спасеска</t>
  </si>
  <si>
    <t>ООУ „Браќа Миладиновци“</t>
  </si>
  <si>
    <t>ООУ „Крсте Мисирков“</t>
  </si>
  <si>
    <t>ООУ „Гоце Делчев“</t>
  </si>
  <si>
    <t>Радовиш</t>
  </si>
  <si>
    <t>ООУ „Крсте Петков Мисирков“</t>
  </si>
  <si>
    <t>Трајче Трајков</t>
  </si>
  <si>
    <t>Зорка Христова Трајкова</t>
  </si>
  <si>
    <t>Гевгелија</t>
  </si>
  <si>
    <t>Ирина Прошева</t>
  </si>
  <si>
    <t>Тодорка Николова</t>
  </si>
  <si>
    <t>Струга</t>
  </si>
  <si>
    <t>Методија Стојаноски</t>
  </si>
  <si>
    <t>Марија Митреска</t>
  </si>
  <si>
    <t>Охрид</t>
  </si>
  <si>
    <t>ООУ „Христо Узунов“</t>
  </si>
  <si>
    <t>Софија Ническа</t>
  </si>
  <si>
    <t>Владо Андрески</t>
  </si>
  <si>
    <t>Олти Винца</t>
  </si>
  <si>
    <t>Турќан Ќура</t>
  </si>
  <si>
    <t>Велес</t>
  </si>
  <si>
    <t>ООУ „Блаже Конески"</t>
  </si>
  <si>
    <t>Матеј Гелев</t>
  </si>
  <si>
    <t>Весна Мешкова</t>
  </si>
  <si>
    <t>ООУ „Св. Кирил и Методиј"</t>
  </si>
  <si>
    <t>Јана Крајчева</t>
  </si>
  <si>
    <t>Павлина Карова</t>
  </si>
  <si>
    <t>ООУ „Васил Главинов"</t>
  </si>
  <si>
    <t>Александар Миланов</t>
  </si>
  <si>
    <t>Катерина Најдов</t>
  </si>
  <si>
    <t>Кристијан Мартулков</t>
  </si>
  <si>
    <t>Кавадарци</t>
  </si>
  <si>
    <t>Томе Ѓондев</t>
  </si>
  <si>
    <t>Благоја Ѓурчиноски</t>
  </si>
  <si>
    <t>Градско</t>
  </si>
  <si>
    <t>ООУ „Даме Груев“</t>
  </si>
  <si>
    <t>Теодора Иванова</t>
  </si>
  <si>
    <t>Каролина Кирова</t>
  </si>
  <si>
    <t>Зорица Кракулева (Каракулева)</t>
  </si>
  <si>
    <t>Филип Јосков</t>
  </si>
  <si>
    <t>Стефани Сарагинов</t>
  </si>
  <si>
    <t>Тамара Јовановска</t>
  </si>
  <si>
    <t>Персида Спасевска</t>
  </si>
  <si>
    <t>Антонио Ристовски</t>
  </si>
  <si>
    <t>Мартина Смилева</t>
  </si>
  <si>
    <t>Благој Колев</t>
  </si>
  <si>
    <t>Награда</t>
  </si>
  <si>
    <t>вкупно</t>
  </si>
  <si>
    <t>ученици</t>
  </si>
  <si>
    <t>%</t>
  </si>
  <si>
    <t>само I критериум</t>
  </si>
  <si>
    <t>I награда</t>
  </si>
  <si>
    <t>II награда</t>
  </si>
  <si>
    <t>III награда</t>
  </si>
  <si>
    <t>Пофалница</t>
  </si>
  <si>
    <t>вкупно наградени</t>
  </si>
  <si>
    <t>наградени</t>
  </si>
  <si>
    <t>наградени во %</t>
  </si>
  <si>
    <t>по II критериум</t>
  </si>
  <si>
    <t>I критериум (прв од ргион)</t>
  </si>
  <si>
    <t>II критериум (над 81 бод, т.е. I, II награда)</t>
  </si>
  <si>
    <t>II критериум (над 75 бод)</t>
  </si>
  <si>
    <t>вкупно по I и II критериум</t>
  </si>
  <si>
    <t>II критериум (над 71 бод, над 75%)</t>
  </si>
  <si>
    <t>% од мак. бодови за награда преку %</t>
  </si>
  <si>
    <t>1 (11)</t>
  </si>
  <si>
    <t>2 (12)</t>
  </si>
  <si>
    <t>3 (7)</t>
  </si>
  <si>
    <t>4 (5)</t>
  </si>
  <si>
    <t>5 (11)</t>
  </si>
  <si>
    <t>6 (5)</t>
  </si>
  <si>
    <t>7 (3)</t>
  </si>
  <si>
    <t>8 (15)</t>
  </si>
  <si>
    <t>9 (8)</t>
  </si>
  <si>
    <t>10 (23)</t>
  </si>
  <si>
    <t>Викторија Танеска</t>
  </si>
  <si>
    <t>ООУ Ѓорѓи Пулески</t>
  </si>
  <si>
    <t>Маврово и Ростуше</t>
  </si>
  <si>
    <t>Виктор Велјановиќ</t>
  </si>
  <si>
    <t>ООУГоце Делчев</t>
  </si>
  <si>
    <t>Гостивар</t>
  </si>
  <si>
    <t>Николина Карафилоска</t>
  </si>
  <si>
    <t>Лидија Аврамоска</t>
  </si>
</sst>
</file>

<file path=xl/styles.xml><?xml version="1.0" encoding="utf-8"?>
<styleSheet xmlns="http://schemas.openxmlformats.org/spreadsheetml/2006/main">
  <fonts count="10">
    <font>
      <sz val="8"/>
      <color rgb="FF6D6D6D"/>
      <name val="Tahoma"/>
      <family val="2"/>
      <charset val="204"/>
    </font>
    <font>
      <b/>
      <sz val="10"/>
      <name val="Arial"/>
      <family val="2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8"/>
      <name val="Tahoma"/>
      <family val="2"/>
    </font>
    <font>
      <sz val="12"/>
      <name val="Arial"/>
      <family val="2"/>
      <charset val="204"/>
    </font>
    <font>
      <sz val="12"/>
      <color rgb="FF6D6D6D"/>
      <name val="Arial"/>
      <family val="2"/>
      <charset val="204"/>
    </font>
    <font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 applyNumberFormat="0" applyFont="0" applyFill="0" applyBorder="0" applyAlignment="0" applyProtection="0">
      <alignment horizontal="left" vertical="top" wrapText="1"/>
    </xf>
  </cellStyleXfs>
  <cellXfs count="55">
    <xf numFmtId="0" fontId="0" fillId="0" borderId="0" xfId="0" applyFill="1" applyAlignment="1"/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1" xfId="0" applyFont="1" applyFill="1" applyBorder="1" applyAlignment="1"/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/>
    <xf numFmtId="9" fontId="7" fillId="0" borderId="1" xfId="0" applyNumberFormat="1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0" xfId="0" applyFont="1" applyFill="1" applyAlignment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/>
    <xf numFmtId="9" fontId="7" fillId="3" borderId="1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/>
    <xf numFmtId="9" fontId="7" fillId="4" borderId="1" xfId="0" applyNumberFormat="1" applyFont="1" applyFill="1" applyBorder="1" applyAlignment="1"/>
    <xf numFmtId="0" fontId="7" fillId="2" borderId="1" xfId="0" applyNumberFormat="1" applyFont="1" applyFill="1" applyBorder="1" applyAlignment="1" applyProtection="1">
      <alignment horizontal="left" vertical="top" wrapText="1"/>
    </xf>
    <xf numFmtId="0" fontId="8" fillId="2" borderId="0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/>
    <xf numFmtId="9" fontId="7" fillId="5" borderId="1" xfId="0" applyNumberFormat="1" applyFont="1" applyFill="1" applyBorder="1" applyAlignment="1"/>
    <xf numFmtId="0" fontId="9" fillId="0" borderId="1" xfId="0" applyFont="1" applyFill="1" applyBorder="1" applyAlignment="1"/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/>
    <xf numFmtId="9" fontId="9" fillId="3" borderId="1" xfId="0" applyNumberFormat="1" applyFont="1" applyFill="1" applyBorder="1" applyAlignment="1"/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/>
    <xf numFmtId="9" fontId="9" fillId="4" borderId="1" xfId="0" applyNumberFormat="1" applyFont="1" applyFill="1" applyBorder="1" applyAlignment="1"/>
    <xf numFmtId="0" fontId="9" fillId="5" borderId="1" xfId="0" applyFont="1" applyFill="1" applyBorder="1" applyAlignment="1"/>
    <xf numFmtId="9" fontId="9" fillId="5" borderId="1" xfId="0" applyNumberFormat="1" applyFont="1" applyFill="1" applyBorder="1" applyAlignment="1"/>
    <xf numFmtId="0" fontId="7" fillId="0" borderId="2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5" fillId="3" borderId="0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right" vertical="top"/>
    </xf>
    <xf numFmtId="0" fontId="3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top" wrapText="1"/>
    </xf>
    <xf numFmtId="0" fontId="3" fillId="0" borderId="0" xfId="0" applyNumberFormat="1" applyFont="1" applyFill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view="pageBreakPreview" zoomScaleNormal="85" zoomScaleSheetLayoutView="100" workbookViewId="0">
      <pane ySplit="1" topLeftCell="A2" activePane="bottomLeft" state="frozen"/>
      <selection activeCell="D1" sqref="D1"/>
      <selection pane="bottomLeft" activeCell="H8" sqref="H8"/>
    </sheetView>
  </sheetViews>
  <sheetFormatPr defaultRowHeight="12.75"/>
  <cols>
    <col min="1" max="1" width="15.6640625" style="9" customWidth="1"/>
    <col min="2" max="2" width="34.1640625" style="9" customWidth="1"/>
    <col min="3" max="3" width="7.33203125" style="12" customWidth="1"/>
    <col min="4" max="4" width="34.1640625" style="9" bestFit="1" customWidth="1"/>
    <col min="5" max="14" width="6.33203125" style="9" customWidth="1"/>
    <col min="15" max="15" width="10.83203125" style="13" customWidth="1"/>
    <col min="16" max="16" width="32.33203125" style="9" customWidth="1"/>
    <col min="17" max="17" width="18" style="13" bestFit="1" customWidth="1"/>
    <col min="18" max="18" width="10.83203125" style="13" customWidth="1"/>
    <col min="20" max="16384" width="9.33203125" style="9"/>
  </cols>
  <sheetData>
    <row r="1" spans="1:18" s="4" customFormat="1" ht="38.2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189</v>
      </c>
      <c r="F1" s="2" t="s">
        <v>190</v>
      </c>
      <c r="G1" s="2" t="s">
        <v>191</v>
      </c>
      <c r="H1" s="2" t="s">
        <v>192</v>
      </c>
      <c r="I1" s="2" t="s">
        <v>193</v>
      </c>
      <c r="J1" s="2" t="s">
        <v>194</v>
      </c>
      <c r="K1" s="2" t="s">
        <v>195</v>
      </c>
      <c r="L1" s="2" t="s">
        <v>196</v>
      </c>
      <c r="M1" s="2" t="s">
        <v>197</v>
      </c>
      <c r="N1" s="2" t="s">
        <v>198</v>
      </c>
      <c r="O1" s="3" t="s">
        <v>4</v>
      </c>
      <c r="P1" s="2" t="s">
        <v>5</v>
      </c>
      <c r="Q1" s="14" t="s">
        <v>170</v>
      </c>
      <c r="R1" s="41" t="s">
        <v>188</v>
      </c>
    </row>
    <row r="2" spans="1:18" s="42" customFormat="1">
      <c r="A2" s="6" t="s">
        <v>65</v>
      </c>
      <c r="B2" s="7" t="s">
        <v>66</v>
      </c>
      <c r="C2" s="5" t="s">
        <v>8</v>
      </c>
      <c r="D2" s="7" t="s">
        <v>67</v>
      </c>
      <c r="E2" s="7">
        <v>8</v>
      </c>
      <c r="F2" s="7">
        <v>6</v>
      </c>
      <c r="G2" s="7">
        <v>7</v>
      </c>
      <c r="H2" s="7">
        <v>2</v>
      </c>
      <c r="I2" s="7">
        <v>10</v>
      </c>
      <c r="J2" s="7">
        <v>5</v>
      </c>
      <c r="K2" s="7">
        <v>2</v>
      </c>
      <c r="L2" s="7">
        <v>14</v>
      </c>
      <c r="M2" s="7">
        <v>5</v>
      </c>
      <c r="N2" s="7">
        <v>23</v>
      </c>
      <c r="O2" s="8">
        <f t="shared" ref="O2:O33" si="0">SUM(E2:N2)</f>
        <v>82</v>
      </c>
      <c r="P2" s="7" t="s">
        <v>68</v>
      </c>
      <c r="Q2" s="8"/>
      <c r="R2" s="43">
        <f t="shared" ref="R2:R32" si="1">O2*100/100</f>
        <v>82</v>
      </c>
    </row>
    <row r="3" spans="1:18" ht="12.6" customHeight="1">
      <c r="A3" s="6" t="s">
        <v>91</v>
      </c>
      <c r="B3" s="7" t="s">
        <v>92</v>
      </c>
      <c r="C3" s="5" t="s">
        <v>8</v>
      </c>
      <c r="D3" s="7" t="s">
        <v>93</v>
      </c>
      <c r="E3" s="7">
        <v>8</v>
      </c>
      <c r="F3" s="7">
        <v>9</v>
      </c>
      <c r="G3" s="7">
        <v>7</v>
      </c>
      <c r="H3" s="7">
        <v>3</v>
      </c>
      <c r="I3" s="7">
        <v>8</v>
      </c>
      <c r="J3" s="7">
        <v>5</v>
      </c>
      <c r="K3" s="7">
        <v>2</v>
      </c>
      <c r="L3" s="7">
        <v>15</v>
      </c>
      <c r="M3" s="7">
        <v>7</v>
      </c>
      <c r="N3" s="7">
        <v>10</v>
      </c>
      <c r="O3" s="8">
        <f t="shared" si="0"/>
        <v>74</v>
      </c>
      <c r="P3" s="7" t="s">
        <v>94</v>
      </c>
      <c r="Q3" s="8"/>
      <c r="R3" s="43">
        <f t="shared" si="1"/>
        <v>74</v>
      </c>
    </row>
    <row r="4" spans="1:18" ht="12.6" customHeight="1">
      <c r="A4" s="6" t="s">
        <v>61</v>
      </c>
      <c r="B4" s="7" t="s">
        <v>109</v>
      </c>
      <c r="C4" s="5" t="s">
        <v>8</v>
      </c>
      <c r="D4" s="7" t="s">
        <v>110</v>
      </c>
      <c r="E4" s="7">
        <v>10</v>
      </c>
      <c r="F4" s="7">
        <v>11</v>
      </c>
      <c r="G4" s="7">
        <v>5</v>
      </c>
      <c r="H4" s="7">
        <v>2</v>
      </c>
      <c r="I4" s="7">
        <v>9</v>
      </c>
      <c r="J4" s="7">
        <v>5</v>
      </c>
      <c r="K4" s="7">
        <v>2</v>
      </c>
      <c r="L4" s="7">
        <v>15</v>
      </c>
      <c r="M4" s="7">
        <v>4</v>
      </c>
      <c r="N4" s="7">
        <v>10</v>
      </c>
      <c r="O4" s="8">
        <f t="shared" si="0"/>
        <v>73</v>
      </c>
      <c r="P4" s="7" t="s">
        <v>111</v>
      </c>
      <c r="Q4" s="27"/>
      <c r="R4" s="43">
        <f t="shared" si="1"/>
        <v>73</v>
      </c>
    </row>
    <row r="5" spans="1:18" ht="12.6" customHeight="1">
      <c r="A5" s="6" t="s">
        <v>35</v>
      </c>
      <c r="B5" s="7" t="s">
        <v>36</v>
      </c>
      <c r="C5" s="5" t="s">
        <v>8</v>
      </c>
      <c r="D5" s="7" t="s">
        <v>37</v>
      </c>
      <c r="E5" s="7">
        <v>8</v>
      </c>
      <c r="F5" s="7">
        <v>8</v>
      </c>
      <c r="G5" s="7">
        <v>7</v>
      </c>
      <c r="H5" s="7">
        <v>1</v>
      </c>
      <c r="I5" s="7">
        <v>9</v>
      </c>
      <c r="J5" s="7">
        <v>5</v>
      </c>
      <c r="K5" s="7">
        <v>2</v>
      </c>
      <c r="L5" s="7">
        <v>15</v>
      </c>
      <c r="M5" s="7">
        <v>7</v>
      </c>
      <c r="N5" s="7">
        <v>10</v>
      </c>
      <c r="O5" s="8">
        <f t="shared" si="0"/>
        <v>72</v>
      </c>
      <c r="P5" s="7" t="s">
        <v>38</v>
      </c>
      <c r="Q5" s="8"/>
      <c r="R5" s="43">
        <f t="shared" si="1"/>
        <v>72</v>
      </c>
    </row>
    <row r="6" spans="1:18" ht="12.6" customHeight="1">
      <c r="A6" s="6" t="s">
        <v>61</v>
      </c>
      <c r="B6" s="7" t="s">
        <v>62</v>
      </c>
      <c r="C6" s="5" t="s">
        <v>8</v>
      </c>
      <c r="D6" s="7" t="s">
        <v>63</v>
      </c>
      <c r="E6" s="7">
        <v>9</v>
      </c>
      <c r="F6" s="7">
        <v>11</v>
      </c>
      <c r="G6" s="7">
        <v>6</v>
      </c>
      <c r="H6" s="7">
        <v>1</v>
      </c>
      <c r="I6" s="7">
        <v>7</v>
      </c>
      <c r="J6" s="7">
        <v>5</v>
      </c>
      <c r="K6" s="7">
        <v>2</v>
      </c>
      <c r="L6" s="7">
        <v>14</v>
      </c>
      <c r="M6" s="7">
        <v>8</v>
      </c>
      <c r="N6" s="7">
        <v>5</v>
      </c>
      <c r="O6" s="8">
        <f t="shared" si="0"/>
        <v>68</v>
      </c>
      <c r="P6" s="7" t="s">
        <v>64</v>
      </c>
      <c r="Q6" s="8"/>
      <c r="R6" s="43">
        <f t="shared" si="1"/>
        <v>68</v>
      </c>
    </row>
    <row r="7" spans="1:18" ht="12.6" customHeight="1">
      <c r="A7" s="6" t="s">
        <v>144</v>
      </c>
      <c r="B7" s="7" t="s">
        <v>145</v>
      </c>
      <c r="C7" s="5" t="s">
        <v>8</v>
      </c>
      <c r="D7" s="7" t="s">
        <v>146</v>
      </c>
      <c r="E7" s="7">
        <v>9</v>
      </c>
      <c r="F7" s="7">
        <v>6</v>
      </c>
      <c r="G7" s="7">
        <v>5</v>
      </c>
      <c r="H7" s="7">
        <v>2</v>
      </c>
      <c r="I7" s="7">
        <v>7</v>
      </c>
      <c r="J7" s="7">
        <v>5</v>
      </c>
      <c r="K7" s="7">
        <v>3</v>
      </c>
      <c r="L7" s="7">
        <v>13</v>
      </c>
      <c r="M7" s="7">
        <v>6</v>
      </c>
      <c r="N7" s="7">
        <v>10</v>
      </c>
      <c r="O7" s="8">
        <f t="shared" si="0"/>
        <v>66</v>
      </c>
      <c r="P7" s="7" t="s">
        <v>147</v>
      </c>
      <c r="Q7" s="8"/>
      <c r="R7" s="43">
        <f t="shared" si="1"/>
        <v>66</v>
      </c>
    </row>
    <row r="8" spans="1:18" ht="12.6" customHeight="1">
      <c r="A8" s="6" t="s">
        <v>6</v>
      </c>
      <c r="B8" s="7" t="s">
        <v>7</v>
      </c>
      <c r="C8" s="5" t="s">
        <v>8</v>
      </c>
      <c r="D8" s="7" t="s">
        <v>9</v>
      </c>
      <c r="E8" s="7">
        <v>7</v>
      </c>
      <c r="F8" s="7">
        <v>12</v>
      </c>
      <c r="G8" s="7">
        <v>5</v>
      </c>
      <c r="H8" s="7">
        <v>2</v>
      </c>
      <c r="I8" s="7">
        <v>8</v>
      </c>
      <c r="J8" s="7">
        <v>5</v>
      </c>
      <c r="K8" s="7">
        <v>2</v>
      </c>
      <c r="L8" s="7">
        <v>15</v>
      </c>
      <c r="M8" s="7">
        <v>5</v>
      </c>
      <c r="N8" s="7">
        <v>5</v>
      </c>
      <c r="O8" s="8">
        <f t="shared" si="0"/>
        <v>66</v>
      </c>
      <c r="P8" s="7" t="s">
        <v>10</v>
      </c>
      <c r="Q8" s="8"/>
      <c r="R8" s="43">
        <f t="shared" si="1"/>
        <v>66</v>
      </c>
    </row>
    <row r="9" spans="1:18" ht="12.6" customHeight="1">
      <c r="A9" s="6" t="s">
        <v>23</v>
      </c>
      <c r="B9" s="7" t="s">
        <v>24</v>
      </c>
      <c r="C9" s="5" t="s">
        <v>8</v>
      </c>
      <c r="D9" s="7" t="s">
        <v>25</v>
      </c>
      <c r="E9" s="7">
        <v>5</v>
      </c>
      <c r="F9" s="7">
        <v>10</v>
      </c>
      <c r="G9" s="7">
        <v>3</v>
      </c>
      <c r="H9" s="7">
        <v>1</v>
      </c>
      <c r="I9" s="7">
        <v>8</v>
      </c>
      <c r="J9" s="7">
        <v>5</v>
      </c>
      <c r="K9" s="7">
        <v>3</v>
      </c>
      <c r="L9" s="7">
        <v>13</v>
      </c>
      <c r="M9" s="7">
        <v>5</v>
      </c>
      <c r="N9" s="7">
        <v>10</v>
      </c>
      <c r="O9" s="8">
        <f t="shared" si="0"/>
        <v>63</v>
      </c>
      <c r="P9" s="7" t="s">
        <v>26</v>
      </c>
      <c r="Q9" s="27"/>
      <c r="R9" s="43">
        <f>O9*100/100</f>
        <v>63</v>
      </c>
    </row>
    <row r="10" spans="1:18" ht="12.6" customHeight="1">
      <c r="A10" s="6" t="s">
        <v>144</v>
      </c>
      <c r="B10" s="7" t="s">
        <v>151</v>
      </c>
      <c r="C10" s="5" t="s">
        <v>8</v>
      </c>
      <c r="D10" s="7" t="s">
        <v>167</v>
      </c>
      <c r="E10" s="7">
        <v>7</v>
      </c>
      <c r="F10" s="7">
        <v>11</v>
      </c>
      <c r="G10" s="7">
        <v>5</v>
      </c>
      <c r="H10" s="7">
        <v>3</v>
      </c>
      <c r="I10" s="7">
        <v>5</v>
      </c>
      <c r="J10" s="7">
        <v>5</v>
      </c>
      <c r="K10" s="7">
        <v>1</v>
      </c>
      <c r="L10" s="7">
        <v>15</v>
      </c>
      <c r="M10" s="7">
        <v>6</v>
      </c>
      <c r="N10" s="7">
        <v>5</v>
      </c>
      <c r="O10" s="8">
        <f t="shared" si="0"/>
        <v>63</v>
      </c>
      <c r="P10" s="7" t="s">
        <v>166</v>
      </c>
      <c r="Q10" s="27"/>
      <c r="R10" s="43">
        <f t="shared" si="1"/>
        <v>63</v>
      </c>
    </row>
    <row r="11" spans="1:18" ht="12.6" customHeight="1">
      <c r="A11" s="6" t="s">
        <v>39</v>
      </c>
      <c r="B11" s="7" t="s">
        <v>40</v>
      </c>
      <c r="C11" s="5" t="s">
        <v>8</v>
      </c>
      <c r="D11" s="7" t="s">
        <v>41</v>
      </c>
      <c r="E11" s="7">
        <v>8</v>
      </c>
      <c r="F11" s="7">
        <v>8</v>
      </c>
      <c r="G11" s="7">
        <v>5</v>
      </c>
      <c r="H11" s="7">
        <v>1</v>
      </c>
      <c r="I11" s="7">
        <v>8</v>
      </c>
      <c r="J11" s="7">
        <v>5</v>
      </c>
      <c r="K11" s="7">
        <v>2</v>
      </c>
      <c r="L11" s="7">
        <v>14</v>
      </c>
      <c r="M11" s="7">
        <v>5</v>
      </c>
      <c r="N11" s="7">
        <v>5</v>
      </c>
      <c r="O11" s="8">
        <f t="shared" si="0"/>
        <v>61</v>
      </c>
      <c r="P11" s="7" t="s">
        <v>42</v>
      </c>
      <c r="Q11" s="8"/>
      <c r="R11" s="43">
        <f t="shared" si="1"/>
        <v>61</v>
      </c>
    </row>
    <row r="12" spans="1:18" ht="12.6" customHeight="1">
      <c r="A12" s="6" t="s">
        <v>155</v>
      </c>
      <c r="B12" s="7" t="s">
        <v>127</v>
      </c>
      <c r="C12" s="5" t="s">
        <v>8</v>
      </c>
      <c r="D12" s="7" t="s">
        <v>156</v>
      </c>
      <c r="E12" s="7">
        <v>10</v>
      </c>
      <c r="F12" s="7">
        <v>3</v>
      </c>
      <c r="G12" s="7">
        <v>6</v>
      </c>
      <c r="H12" s="7">
        <v>2</v>
      </c>
      <c r="I12" s="7">
        <v>7</v>
      </c>
      <c r="J12" s="7">
        <v>5</v>
      </c>
      <c r="K12" s="7">
        <v>2</v>
      </c>
      <c r="L12" s="7">
        <v>15</v>
      </c>
      <c r="M12" s="7">
        <v>3</v>
      </c>
      <c r="N12" s="7">
        <v>8</v>
      </c>
      <c r="O12" s="8">
        <f t="shared" si="0"/>
        <v>61</v>
      </c>
      <c r="P12" s="7" t="s">
        <v>157</v>
      </c>
      <c r="Q12" s="27"/>
      <c r="R12" s="43">
        <f t="shared" si="1"/>
        <v>61</v>
      </c>
    </row>
    <row r="13" spans="1:18" ht="12.6" customHeight="1">
      <c r="A13" s="6" t="s">
        <v>35</v>
      </c>
      <c r="B13" s="7" t="s">
        <v>29</v>
      </c>
      <c r="C13" s="5" t="s">
        <v>8</v>
      </c>
      <c r="D13" s="7" t="s">
        <v>56</v>
      </c>
      <c r="E13" s="7">
        <v>6</v>
      </c>
      <c r="F13" s="7">
        <v>11</v>
      </c>
      <c r="G13" s="7">
        <v>5</v>
      </c>
      <c r="H13" s="7">
        <v>3</v>
      </c>
      <c r="I13" s="7">
        <v>7</v>
      </c>
      <c r="J13" s="7">
        <v>5</v>
      </c>
      <c r="K13" s="7">
        <v>2</v>
      </c>
      <c r="L13" s="7">
        <v>14</v>
      </c>
      <c r="M13" s="7">
        <v>8</v>
      </c>
      <c r="N13" s="7">
        <v>0</v>
      </c>
      <c r="O13" s="8">
        <f t="shared" si="0"/>
        <v>61</v>
      </c>
      <c r="P13" s="7" t="s">
        <v>44</v>
      </c>
      <c r="Q13" s="27"/>
      <c r="R13" s="43">
        <f t="shared" si="1"/>
        <v>61</v>
      </c>
    </row>
    <row r="14" spans="1:18" ht="12.6" customHeight="1">
      <c r="A14" s="7" t="s">
        <v>35</v>
      </c>
      <c r="B14" s="7" t="s">
        <v>29</v>
      </c>
      <c r="C14" s="5" t="s">
        <v>8</v>
      </c>
      <c r="D14" s="7" t="s">
        <v>43</v>
      </c>
      <c r="E14" s="7">
        <v>6</v>
      </c>
      <c r="F14" s="7">
        <v>5</v>
      </c>
      <c r="G14" s="7">
        <v>5</v>
      </c>
      <c r="H14" s="7">
        <v>1</v>
      </c>
      <c r="I14" s="7">
        <v>8</v>
      </c>
      <c r="J14" s="7">
        <v>5</v>
      </c>
      <c r="K14" s="7">
        <v>3</v>
      </c>
      <c r="L14" s="7">
        <v>15</v>
      </c>
      <c r="M14" s="7">
        <v>7</v>
      </c>
      <c r="N14" s="7">
        <v>5</v>
      </c>
      <c r="O14" s="8">
        <f t="shared" si="0"/>
        <v>60</v>
      </c>
      <c r="P14" s="7" t="s">
        <v>44</v>
      </c>
      <c r="Q14" s="8"/>
      <c r="R14" s="43">
        <f t="shared" si="1"/>
        <v>60</v>
      </c>
    </row>
    <row r="15" spans="1:18" ht="12.6" customHeight="1">
      <c r="A15" s="6" t="s">
        <v>35</v>
      </c>
      <c r="B15" s="7" t="s">
        <v>12</v>
      </c>
      <c r="C15" s="5" t="s">
        <v>8</v>
      </c>
      <c r="D15" s="7" t="s">
        <v>54</v>
      </c>
      <c r="E15" s="7">
        <v>5</v>
      </c>
      <c r="F15" s="7">
        <v>11</v>
      </c>
      <c r="G15" s="7">
        <v>3</v>
      </c>
      <c r="H15" s="7">
        <v>1</v>
      </c>
      <c r="I15" s="7">
        <v>6</v>
      </c>
      <c r="J15" s="7">
        <v>4</v>
      </c>
      <c r="K15" s="7">
        <v>2</v>
      </c>
      <c r="L15" s="7">
        <v>13</v>
      </c>
      <c r="M15" s="7">
        <v>5</v>
      </c>
      <c r="N15" s="7">
        <v>10</v>
      </c>
      <c r="O15" s="8">
        <f t="shared" si="0"/>
        <v>60</v>
      </c>
      <c r="P15" s="7" t="s">
        <v>55</v>
      </c>
      <c r="Q15" s="27"/>
      <c r="R15" s="43">
        <f t="shared" si="1"/>
        <v>60</v>
      </c>
    </row>
    <row r="16" spans="1:18" ht="12.6" customHeight="1">
      <c r="A16" s="6" t="s">
        <v>65</v>
      </c>
      <c r="B16" s="7" t="s">
        <v>66</v>
      </c>
      <c r="C16" s="5" t="s">
        <v>8</v>
      </c>
      <c r="D16" s="7" t="s">
        <v>112</v>
      </c>
      <c r="E16" s="7">
        <v>8</v>
      </c>
      <c r="F16" s="7">
        <v>0</v>
      </c>
      <c r="G16" s="7">
        <v>4</v>
      </c>
      <c r="H16" s="7">
        <v>2</v>
      </c>
      <c r="I16" s="7">
        <v>7</v>
      </c>
      <c r="J16" s="7">
        <v>5</v>
      </c>
      <c r="K16" s="7">
        <v>3</v>
      </c>
      <c r="L16" s="7">
        <v>13</v>
      </c>
      <c r="M16" s="7">
        <v>5</v>
      </c>
      <c r="N16" s="7">
        <v>13</v>
      </c>
      <c r="O16" s="8">
        <f t="shared" si="0"/>
        <v>60</v>
      </c>
      <c r="P16" s="7" t="s">
        <v>68</v>
      </c>
      <c r="Q16" s="27"/>
      <c r="R16" s="43">
        <f t="shared" si="1"/>
        <v>60</v>
      </c>
    </row>
    <row r="17" spans="1:18" ht="12.6" customHeight="1">
      <c r="A17" s="6" t="s">
        <v>155</v>
      </c>
      <c r="B17" s="7" t="s">
        <v>127</v>
      </c>
      <c r="C17" s="5" t="s">
        <v>8</v>
      </c>
      <c r="D17" s="7" t="s">
        <v>163</v>
      </c>
      <c r="E17" s="7">
        <v>7</v>
      </c>
      <c r="F17" s="7">
        <v>8</v>
      </c>
      <c r="G17" s="7">
        <v>4</v>
      </c>
      <c r="H17" s="7">
        <v>2</v>
      </c>
      <c r="I17" s="7">
        <v>4</v>
      </c>
      <c r="J17" s="7">
        <v>5</v>
      </c>
      <c r="K17" s="7">
        <v>1</v>
      </c>
      <c r="L17" s="7">
        <v>13</v>
      </c>
      <c r="M17" s="7">
        <v>3</v>
      </c>
      <c r="N17" s="7">
        <v>13</v>
      </c>
      <c r="O17" s="8">
        <f t="shared" si="0"/>
        <v>60</v>
      </c>
      <c r="P17" s="7" t="s">
        <v>157</v>
      </c>
      <c r="Q17" s="27"/>
      <c r="R17" s="43">
        <f t="shared" si="1"/>
        <v>60</v>
      </c>
    </row>
    <row r="18" spans="1:18" ht="12.6" customHeight="1">
      <c r="A18" s="6" t="s">
        <v>39</v>
      </c>
      <c r="B18" s="7" t="s">
        <v>45</v>
      </c>
      <c r="C18" s="5" t="s">
        <v>8</v>
      </c>
      <c r="D18" s="7" t="s">
        <v>46</v>
      </c>
      <c r="E18" s="7">
        <v>8</v>
      </c>
      <c r="F18" s="7">
        <v>6</v>
      </c>
      <c r="G18" s="7">
        <v>5</v>
      </c>
      <c r="H18" s="7">
        <v>2</v>
      </c>
      <c r="I18" s="7">
        <v>9</v>
      </c>
      <c r="J18" s="7">
        <v>5</v>
      </c>
      <c r="K18" s="7">
        <v>2</v>
      </c>
      <c r="L18" s="7">
        <v>11</v>
      </c>
      <c r="M18" s="7">
        <v>6</v>
      </c>
      <c r="N18" s="7">
        <v>5</v>
      </c>
      <c r="O18" s="8">
        <f t="shared" si="0"/>
        <v>59</v>
      </c>
      <c r="P18" s="7" t="s">
        <v>47</v>
      </c>
      <c r="Q18" s="8"/>
      <c r="R18" s="43">
        <f t="shared" si="1"/>
        <v>59</v>
      </c>
    </row>
    <row r="19" spans="1:18" ht="12.6" customHeight="1">
      <c r="A19" s="6" t="s">
        <v>128</v>
      </c>
      <c r="B19" s="7" t="s">
        <v>129</v>
      </c>
      <c r="C19" s="5" t="s">
        <v>8</v>
      </c>
      <c r="D19" s="7" t="s">
        <v>130</v>
      </c>
      <c r="E19" s="7">
        <v>6</v>
      </c>
      <c r="F19" s="7">
        <v>12</v>
      </c>
      <c r="G19" s="7">
        <v>2</v>
      </c>
      <c r="H19" s="7">
        <v>1</v>
      </c>
      <c r="I19" s="7">
        <v>8</v>
      </c>
      <c r="J19" s="7">
        <v>5</v>
      </c>
      <c r="K19" s="7">
        <v>2</v>
      </c>
      <c r="L19" s="7">
        <v>15</v>
      </c>
      <c r="M19" s="7">
        <v>7</v>
      </c>
      <c r="N19" s="7">
        <v>0</v>
      </c>
      <c r="O19" s="8">
        <f t="shared" si="0"/>
        <v>58</v>
      </c>
      <c r="P19" s="7" t="s">
        <v>131</v>
      </c>
      <c r="Q19" s="8"/>
      <c r="R19" s="43">
        <f t="shared" si="1"/>
        <v>58</v>
      </c>
    </row>
    <row r="20" spans="1:18" ht="12.6" customHeight="1">
      <c r="A20" s="6" t="s">
        <v>65</v>
      </c>
      <c r="B20" s="7" t="s">
        <v>66</v>
      </c>
      <c r="C20" s="5" t="s">
        <v>8</v>
      </c>
      <c r="D20" s="7" t="s">
        <v>69</v>
      </c>
      <c r="E20" s="7">
        <v>7</v>
      </c>
      <c r="F20" s="7">
        <v>11</v>
      </c>
      <c r="G20" s="7">
        <v>5</v>
      </c>
      <c r="H20" s="7">
        <v>2</v>
      </c>
      <c r="I20" s="7">
        <v>5</v>
      </c>
      <c r="J20" s="7">
        <v>5</v>
      </c>
      <c r="K20" s="7">
        <v>3</v>
      </c>
      <c r="L20" s="7">
        <v>14</v>
      </c>
      <c r="M20" s="7">
        <v>6</v>
      </c>
      <c r="N20" s="7">
        <v>0</v>
      </c>
      <c r="O20" s="8">
        <f t="shared" si="0"/>
        <v>58</v>
      </c>
      <c r="P20" s="7" t="s">
        <v>68</v>
      </c>
      <c r="Q20" s="8"/>
      <c r="R20" s="43">
        <f t="shared" si="1"/>
        <v>58</v>
      </c>
    </row>
    <row r="21" spans="1:18" ht="12.6" customHeight="1">
      <c r="A21" s="6" t="s">
        <v>16</v>
      </c>
      <c r="B21" s="7" t="s">
        <v>17</v>
      </c>
      <c r="C21" s="5" t="s">
        <v>8</v>
      </c>
      <c r="D21" s="7" t="s">
        <v>18</v>
      </c>
      <c r="E21" s="7">
        <v>8</v>
      </c>
      <c r="F21" s="7">
        <v>9</v>
      </c>
      <c r="G21" s="7">
        <v>4</v>
      </c>
      <c r="H21" s="7">
        <v>2</v>
      </c>
      <c r="I21" s="7">
        <v>6</v>
      </c>
      <c r="J21" s="7">
        <v>5</v>
      </c>
      <c r="K21" s="7">
        <v>2</v>
      </c>
      <c r="L21" s="7">
        <v>15</v>
      </c>
      <c r="M21" s="7">
        <v>6</v>
      </c>
      <c r="N21" s="7">
        <v>1</v>
      </c>
      <c r="O21" s="8">
        <f t="shared" si="0"/>
        <v>58</v>
      </c>
      <c r="P21" s="7" t="s">
        <v>19</v>
      </c>
      <c r="Q21" s="27"/>
      <c r="R21" s="43">
        <f t="shared" si="1"/>
        <v>58</v>
      </c>
    </row>
    <row r="22" spans="1:18" ht="12.6" customHeight="1">
      <c r="A22" s="6" t="s">
        <v>61</v>
      </c>
      <c r="B22" s="7" t="s">
        <v>81</v>
      </c>
      <c r="C22" s="5" t="s">
        <v>8</v>
      </c>
      <c r="D22" s="7" t="s">
        <v>104</v>
      </c>
      <c r="E22" s="7">
        <v>5</v>
      </c>
      <c r="F22" s="7">
        <v>11</v>
      </c>
      <c r="G22" s="7">
        <v>5</v>
      </c>
      <c r="H22" s="7">
        <v>1</v>
      </c>
      <c r="I22" s="7">
        <v>8</v>
      </c>
      <c r="J22" s="7">
        <v>5</v>
      </c>
      <c r="K22" s="7">
        <v>3</v>
      </c>
      <c r="L22" s="7">
        <v>13</v>
      </c>
      <c r="M22" s="7">
        <v>7</v>
      </c>
      <c r="N22" s="7">
        <v>0</v>
      </c>
      <c r="O22" s="8">
        <f t="shared" si="0"/>
        <v>58</v>
      </c>
      <c r="P22" s="7" t="s">
        <v>83</v>
      </c>
      <c r="Q22" s="27"/>
      <c r="R22" s="43">
        <f t="shared" si="1"/>
        <v>58</v>
      </c>
    </row>
    <row r="23" spans="1:18" ht="12.6" customHeight="1">
      <c r="A23" s="6" t="s">
        <v>70</v>
      </c>
      <c r="B23" s="7" t="s">
        <v>71</v>
      </c>
      <c r="C23" s="5" t="s">
        <v>8</v>
      </c>
      <c r="D23" s="7" t="s">
        <v>113</v>
      </c>
      <c r="E23" s="7">
        <v>9</v>
      </c>
      <c r="F23" s="7">
        <v>10</v>
      </c>
      <c r="G23" s="7">
        <v>5</v>
      </c>
      <c r="H23" s="7">
        <v>2</v>
      </c>
      <c r="I23" s="7">
        <v>7</v>
      </c>
      <c r="J23" s="7">
        <v>5</v>
      </c>
      <c r="K23" s="7">
        <v>1</v>
      </c>
      <c r="L23" s="7">
        <v>15</v>
      </c>
      <c r="M23" s="7">
        <v>4</v>
      </c>
      <c r="N23" s="7">
        <v>0</v>
      </c>
      <c r="O23" s="8">
        <f t="shared" si="0"/>
        <v>58</v>
      </c>
      <c r="P23" s="7" t="s">
        <v>73</v>
      </c>
      <c r="Q23" s="27"/>
      <c r="R23" s="43">
        <f t="shared" si="1"/>
        <v>58</v>
      </c>
    </row>
    <row r="24" spans="1:18" ht="12.6" customHeight="1">
      <c r="A24" s="6" t="s">
        <v>35</v>
      </c>
      <c r="B24" s="7" t="s">
        <v>57</v>
      </c>
      <c r="C24" s="5" t="s">
        <v>8</v>
      </c>
      <c r="D24" s="7" t="s">
        <v>58</v>
      </c>
      <c r="E24" s="7">
        <v>6</v>
      </c>
      <c r="F24" s="7">
        <v>10</v>
      </c>
      <c r="G24" s="7">
        <v>4</v>
      </c>
      <c r="H24" s="7">
        <v>2</v>
      </c>
      <c r="I24" s="7">
        <v>9</v>
      </c>
      <c r="J24" s="7">
        <v>5</v>
      </c>
      <c r="K24" s="7">
        <v>2</v>
      </c>
      <c r="L24" s="7">
        <v>12</v>
      </c>
      <c r="M24" s="7">
        <v>3</v>
      </c>
      <c r="N24" s="7">
        <v>5</v>
      </c>
      <c r="O24" s="8">
        <f t="shared" si="0"/>
        <v>58</v>
      </c>
      <c r="P24" s="7" t="s">
        <v>59</v>
      </c>
      <c r="Q24" s="27"/>
      <c r="R24" s="43">
        <f t="shared" si="1"/>
        <v>58</v>
      </c>
    </row>
    <row r="25" spans="1:18" ht="12.6" customHeight="1">
      <c r="A25" s="6" t="s">
        <v>144</v>
      </c>
      <c r="B25" s="7" t="s">
        <v>145</v>
      </c>
      <c r="C25" s="5" t="s">
        <v>8</v>
      </c>
      <c r="D25" s="7" t="s">
        <v>164</v>
      </c>
      <c r="E25" s="7">
        <v>6</v>
      </c>
      <c r="F25" s="7">
        <v>11</v>
      </c>
      <c r="G25" s="7">
        <v>5</v>
      </c>
      <c r="H25" s="7">
        <v>2</v>
      </c>
      <c r="I25" s="7">
        <v>7</v>
      </c>
      <c r="J25" s="7">
        <v>5</v>
      </c>
      <c r="K25" s="7">
        <v>3</v>
      </c>
      <c r="L25" s="7">
        <v>14</v>
      </c>
      <c r="M25" s="7">
        <v>4</v>
      </c>
      <c r="N25" s="7">
        <v>0</v>
      </c>
      <c r="O25" s="8">
        <f t="shared" si="0"/>
        <v>57</v>
      </c>
      <c r="P25" s="7" t="s">
        <v>147</v>
      </c>
      <c r="Q25" s="27"/>
      <c r="R25" s="43">
        <f t="shared" si="1"/>
        <v>57</v>
      </c>
    </row>
    <row r="26" spans="1:18" ht="12.6" customHeight="1">
      <c r="A26" s="6" t="s">
        <v>61</v>
      </c>
      <c r="B26" s="7" t="s">
        <v>118</v>
      </c>
      <c r="C26" s="5" t="s">
        <v>8</v>
      </c>
      <c r="D26" s="7" t="s">
        <v>119</v>
      </c>
      <c r="E26" s="7">
        <v>5</v>
      </c>
      <c r="F26" s="7">
        <v>6</v>
      </c>
      <c r="G26" s="7">
        <v>3</v>
      </c>
      <c r="H26" s="7">
        <v>2</v>
      </c>
      <c r="I26" s="7">
        <v>8</v>
      </c>
      <c r="J26" s="7">
        <v>5</v>
      </c>
      <c r="K26" s="7">
        <v>3</v>
      </c>
      <c r="L26" s="7">
        <v>14</v>
      </c>
      <c r="M26" s="7">
        <v>6</v>
      </c>
      <c r="N26" s="7">
        <v>5</v>
      </c>
      <c r="O26" s="8">
        <f t="shared" si="0"/>
        <v>57</v>
      </c>
      <c r="P26" s="7" t="s">
        <v>120</v>
      </c>
      <c r="Q26" s="27"/>
      <c r="R26" s="43">
        <f t="shared" si="1"/>
        <v>57</v>
      </c>
    </row>
    <row r="27" spans="1:18" ht="12.6" customHeight="1">
      <c r="A27" s="10" t="s">
        <v>11</v>
      </c>
      <c r="B27" s="7" t="s">
        <v>12</v>
      </c>
      <c r="C27" s="5" t="s">
        <v>8</v>
      </c>
      <c r="D27" s="7" t="s">
        <v>27</v>
      </c>
      <c r="E27" s="7">
        <v>5</v>
      </c>
      <c r="F27" s="7">
        <v>5</v>
      </c>
      <c r="G27" s="7">
        <v>5</v>
      </c>
      <c r="H27" s="7">
        <v>2</v>
      </c>
      <c r="I27" s="7">
        <v>5</v>
      </c>
      <c r="J27" s="7">
        <v>5</v>
      </c>
      <c r="K27" s="7">
        <v>3</v>
      </c>
      <c r="L27" s="7">
        <v>13</v>
      </c>
      <c r="M27" s="7">
        <v>4</v>
      </c>
      <c r="N27" s="7">
        <v>10</v>
      </c>
      <c r="O27" s="8">
        <f t="shared" si="0"/>
        <v>57</v>
      </c>
      <c r="P27" s="7" t="s">
        <v>14</v>
      </c>
      <c r="Q27" s="27"/>
      <c r="R27" s="43">
        <f t="shared" si="1"/>
        <v>57</v>
      </c>
    </row>
    <row r="28" spans="1:18" ht="12.6" customHeight="1">
      <c r="A28" s="6" t="s">
        <v>61</v>
      </c>
      <c r="B28" s="7" t="s">
        <v>81</v>
      </c>
      <c r="C28" s="5" t="s">
        <v>8</v>
      </c>
      <c r="D28" s="7" t="s">
        <v>82</v>
      </c>
      <c r="E28" s="7">
        <v>5</v>
      </c>
      <c r="F28" s="7">
        <v>9</v>
      </c>
      <c r="G28" s="7">
        <v>6</v>
      </c>
      <c r="H28" s="7">
        <v>1</v>
      </c>
      <c r="I28" s="7">
        <v>4</v>
      </c>
      <c r="J28" s="7">
        <v>5</v>
      </c>
      <c r="K28" s="7">
        <v>2</v>
      </c>
      <c r="L28" s="7">
        <v>10</v>
      </c>
      <c r="M28" s="7">
        <v>4</v>
      </c>
      <c r="N28" s="7">
        <v>10</v>
      </c>
      <c r="O28" s="8">
        <f t="shared" si="0"/>
        <v>56</v>
      </c>
      <c r="P28" s="7" t="s">
        <v>83</v>
      </c>
      <c r="Q28" s="8"/>
      <c r="R28" s="43">
        <f t="shared" si="1"/>
        <v>56</v>
      </c>
    </row>
    <row r="29" spans="1:18" ht="12.6" customHeight="1">
      <c r="A29" s="6" t="s">
        <v>74</v>
      </c>
      <c r="B29" s="7" t="s">
        <v>84</v>
      </c>
      <c r="C29" s="5" t="s">
        <v>8</v>
      </c>
      <c r="D29" s="7" t="s">
        <v>85</v>
      </c>
      <c r="E29" s="7">
        <v>9</v>
      </c>
      <c r="F29" s="7">
        <v>6</v>
      </c>
      <c r="G29" s="7">
        <v>5</v>
      </c>
      <c r="H29" s="7">
        <v>2</v>
      </c>
      <c r="I29" s="7">
        <v>5</v>
      </c>
      <c r="J29" s="7">
        <v>5</v>
      </c>
      <c r="K29" s="7">
        <v>2</v>
      </c>
      <c r="L29" s="7">
        <v>12</v>
      </c>
      <c r="M29" s="7">
        <v>5</v>
      </c>
      <c r="N29" s="7">
        <v>5</v>
      </c>
      <c r="O29" s="8">
        <f t="shared" si="0"/>
        <v>56</v>
      </c>
      <c r="P29" s="7" t="s">
        <v>86</v>
      </c>
      <c r="Q29" s="8"/>
      <c r="R29" s="43">
        <f t="shared" si="1"/>
        <v>56</v>
      </c>
    </row>
    <row r="30" spans="1:18" ht="12.6" customHeight="1">
      <c r="A30" s="10" t="s">
        <v>11</v>
      </c>
      <c r="B30" s="7" t="s">
        <v>12</v>
      </c>
      <c r="C30" s="5" t="s">
        <v>8</v>
      </c>
      <c r="D30" s="6" t="s">
        <v>15</v>
      </c>
      <c r="E30" s="44">
        <v>8</v>
      </c>
      <c r="F30" s="44">
        <v>6</v>
      </c>
      <c r="G30" s="44">
        <v>7</v>
      </c>
      <c r="H30" s="44">
        <v>1</v>
      </c>
      <c r="I30" s="44">
        <v>5</v>
      </c>
      <c r="J30" s="44">
        <v>5</v>
      </c>
      <c r="K30" s="44">
        <v>3</v>
      </c>
      <c r="L30" s="44">
        <v>14</v>
      </c>
      <c r="M30" s="44">
        <v>6</v>
      </c>
      <c r="N30" s="44">
        <v>1</v>
      </c>
      <c r="O30" s="8">
        <f t="shared" si="0"/>
        <v>56</v>
      </c>
      <c r="P30" s="7" t="s">
        <v>14</v>
      </c>
      <c r="Q30" s="8"/>
      <c r="R30" s="43">
        <f t="shared" si="1"/>
        <v>56</v>
      </c>
    </row>
    <row r="31" spans="1:18" ht="12.6" customHeight="1">
      <c r="A31" s="6" t="s">
        <v>16</v>
      </c>
      <c r="B31" s="7" t="s">
        <v>20</v>
      </c>
      <c r="C31" s="5" t="s">
        <v>8</v>
      </c>
      <c r="D31" s="7" t="s">
        <v>21</v>
      </c>
      <c r="E31" s="7">
        <v>5</v>
      </c>
      <c r="F31" s="7">
        <v>6</v>
      </c>
      <c r="G31" s="7">
        <v>6</v>
      </c>
      <c r="H31" s="7">
        <v>0</v>
      </c>
      <c r="I31" s="7">
        <v>7</v>
      </c>
      <c r="J31" s="7">
        <v>5</v>
      </c>
      <c r="K31" s="7">
        <v>2</v>
      </c>
      <c r="L31" s="7">
        <v>15</v>
      </c>
      <c r="M31" s="7">
        <v>5</v>
      </c>
      <c r="N31" s="7">
        <v>5</v>
      </c>
      <c r="O31" s="8">
        <f t="shared" si="0"/>
        <v>56</v>
      </c>
      <c r="P31" s="7" t="s">
        <v>22</v>
      </c>
      <c r="Q31" s="27"/>
      <c r="R31" s="43">
        <f t="shared" si="1"/>
        <v>56</v>
      </c>
    </row>
    <row r="32" spans="1:18" ht="12.6" customHeight="1">
      <c r="A32" s="6" t="s">
        <v>16</v>
      </c>
      <c r="B32" s="7" t="s">
        <v>17</v>
      </c>
      <c r="C32" s="5" t="s">
        <v>8</v>
      </c>
      <c r="D32" s="7" t="s">
        <v>28</v>
      </c>
      <c r="E32" s="7">
        <v>4</v>
      </c>
      <c r="F32" s="7">
        <v>6</v>
      </c>
      <c r="G32" s="7">
        <v>4</v>
      </c>
      <c r="H32" s="7">
        <v>1</v>
      </c>
      <c r="I32" s="7">
        <v>8</v>
      </c>
      <c r="J32" s="7">
        <v>5</v>
      </c>
      <c r="K32" s="7">
        <v>3</v>
      </c>
      <c r="L32" s="7">
        <v>14</v>
      </c>
      <c r="M32" s="7">
        <v>6</v>
      </c>
      <c r="N32" s="7">
        <v>5</v>
      </c>
      <c r="O32" s="8">
        <f t="shared" si="0"/>
        <v>56</v>
      </c>
      <c r="P32" s="7" t="s">
        <v>19</v>
      </c>
      <c r="Q32" s="27"/>
      <c r="R32" s="43">
        <f t="shared" si="1"/>
        <v>56</v>
      </c>
    </row>
    <row r="33" spans="1:18" ht="12" customHeight="1">
      <c r="A33" s="48" t="s">
        <v>201</v>
      </c>
      <c r="B33" s="48" t="s">
        <v>200</v>
      </c>
      <c r="C33" s="49" t="s">
        <v>8</v>
      </c>
      <c r="D33" s="48" t="s">
        <v>199</v>
      </c>
      <c r="E33" s="50">
        <v>7</v>
      </c>
      <c r="F33" s="50">
        <v>2</v>
      </c>
      <c r="G33" s="50">
        <v>5</v>
      </c>
      <c r="H33" s="50">
        <v>1</v>
      </c>
      <c r="I33" s="50">
        <v>6</v>
      </c>
      <c r="J33" s="50">
        <v>5</v>
      </c>
      <c r="K33" s="50">
        <v>2</v>
      </c>
      <c r="L33" s="50">
        <v>14</v>
      </c>
      <c r="M33" s="50">
        <v>4</v>
      </c>
      <c r="N33" s="50">
        <v>10</v>
      </c>
      <c r="O33" s="8">
        <f t="shared" si="0"/>
        <v>56</v>
      </c>
      <c r="P33" s="48" t="s">
        <v>206</v>
      </c>
      <c r="Q33" s="51"/>
      <c r="R33" s="51"/>
    </row>
    <row r="34" spans="1:18" ht="12.6" customHeight="1">
      <c r="A34" s="6" t="s">
        <v>65</v>
      </c>
      <c r="B34" s="7" t="s">
        <v>40</v>
      </c>
      <c r="C34" s="5" t="s">
        <v>8</v>
      </c>
      <c r="D34" s="7" t="s">
        <v>87</v>
      </c>
      <c r="E34" s="7">
        <v>8</v>
      </c>
      <c r="F34" s="7">
        <v>6</v>
      </c>
      <c r="G34" s="7">
        <v>6</v>
      </c>
      <c r="H34" s="7">
        <v>1</v>
      </c>
      <c r="I34" s="7">
        <v>8</v>
      </c>
      <c r="J34" s="7">
        <v>5</v>
      </c>
      <c r="K34" s="7">
        <v>2</v>
      </c>
      <c r="L34" s="7">
        <v>13</v>
      </c>
      <c r="M34" s="7">
        <v>6</v>
      </c>
      <c r="N34" s="7">
        <v>0</v>
      </c>
      <c r="O34" s="8">
        <f t="shared" ref="O34:O65" si="2">SUM(E34:N34)</f>
        <v>55</v>
      </c>
      <c r="P34" s="7" t="s">
        <v>88</v>
      </c>
      <c r="Q34" s="8"/>
      <c r="R34" s="43">
        <f>O34*100/100</f>
        <v>55</v>
      </c>
    </row>
    <row r="35" spans="1:18" ht="12.6" customHeight="1">
      <c r="A35" s="6" t="s">
        <v>144</v>
      </c>
      <c r="B35" s="7" t="s">
        <v>148</v>
      </c>
      <c r="C35" s="5" t="s">
        <v>8</v>
      </c>
      <c r="D35" s="7" t="s">
        <v>154</v>
      </c>
      <c r="E35" s="7">
        <v>9</v>
      </c>
      <c r="F35" s="7">
        <v>5</v>
      </c>
      <c r="G35" s="7">
        <v>3</v>
      </c>
      <c r="H35" s="7">
        <v>1</v>
      </c>
      <c r="I35" s="7">
        <v>6</v>
      </c>
      <c r="J35" s="7">
        <v>5</v>
      </c>
      <c r="K35" s="7">
        <v>2</v>
      </c>
      <c r="L35" s="7">
        <v>14</v>
      </c>
      <c r="M35" s="7">
        <v>5</v>
      </c>
      <c r="N35" s="7">
        <v>5</v>
      </c>
      <c r="O35" s="8">
        <f t="shared" si="2"/>
        <v>55</v>
      </c>
      <c r="P35" s="7" t="s">
        <v>150</v>
      </c>
      <c r="Q35" s="8"/>
      <c r="R35" s="43">
        <f>O35*100/100</f>
        <v>55</v>
      </c>
    </row>
    <row r="36" spans="1:18" ht="12.6" customHeight="1">
      <c r="A36" s="10" t="s">
        <v>11</v>
      </c>
      <c r="B36" s="7" t="s">
        <v>12</v>
      </c>
      <c r="C36" s="5" t="s">
        <v>8</v>
      </c>
      <c r="D36" s="7" t="s">
        <v>13</v>
      </c>
      <c r="E36" s="7">
        <v>5</v>
      </c>
      <c r="F36" s="7">
        <v>2</v>
      </c>
      <c r="G36" s="7">
        <v>6</v>
      </c>
      <c r="H36" s="7">
        <v>1</v>
      </c>
      <c r="I36" s="7">
        <v>8</v>
      </c>
      <c r="J36" s="7">
        <v>5</v>
      </c>
      <c r="K36" s="7">
        <v>3</v>
      </c>
      <c r="L36" s="7">
        <v>14</v>
      </c>
      <c r="M36" s="7">
        <v>6</v>
      </c>
      <c r="N36" s="7">
        <v>5</v>
      </c>
      <c r="O36" s="8">
        <f t="shared" si="2"/>
        <v>55</v>
      </c>
      <c r="P36" s="7" t="s">
        <v>14</v>
      </c>
      <c r="Q36" s="8"/>
      <c r="R36" s="43">
        <f>O36*100/100</f>
        <v>55</v>
      </c>
    </row>
    <row r="37" spans="1:18" ht="12.6" customHeight="1">
      <c r="A37" s="6" t="s">
        <v>91</v>
      </c>
      <c r="B37" s="7" t="s">
        <v>98</v>
      </c>
      <c r="C37" s="5" t="s">
        <v>8</v>
      </c>
      <c r="D37" s="7" t="s">
        <v>99</v>
      </c>
      <c r="E37" s="7">
        <v>8</v>
      </c>
      <c r="F37" s="7">
        <v>3</v>
      </c>
      <c r="G37" s="7">
        <v>6</v>
      </c>
      <c r="H37" s="7">
        <v>2</v>
      </c>
      <c r="I37" s="7">
        <v>8</v>
      </c>
      <c r="J37" s="7">
        <v>5</v>
      </c>
      <c r="K37" s="7">
        <v>3</v>
      </c>
      <c r="L37" s="7">
        <v>14</v>
      </c>
      <c r="M37" s="7">
        <v>6</v>
      </c>
      <c r="N37" s="7">
        <v>0</v>
      </c>
      <c r="O37" s="8">
        <f t="shared" si="2"/>
        <v>55</v>
      </c>
      <c r="P37" s="7" t="s">
        <v>100</v>
      </c>
      <c r="Q37" s="8"/>
      <c r="R37" s="43">
        <f>O37*100/100</f>
        <v>55</v>
      </c>
    </row>
    <row r="38" spans="1:18" s="42" customFormat="1" ht="12.6" customHeight="1">
      <c r="A38" s="48" t="s">
        <v>204</v>
      </c>
      <c r="B38" s="48" t="s">
        <v>203</v>
      </c>
      <c r="C38" s="49" t="s">
        <v>8</v>
      </c>
      <c r="D38" s="48" t="s">
        <v>202</v>
      </c>
      <c r="E38" s="50">
        <v>7</v>
      </c>
      <c r="F38" s="50">
        <v>3</v>
      </c>
      <c r="G38" s="50">
        <v>4</v>
      </c>
      <c r="H38" s="50">
        <v>1</v>
      </c>
      <c r="I38" s="50">
        <v>6</v>
      </c>
      <c r="J38" s="50">
        <v>5</v>
      </c>
      <c r="K38" s="50">
        <v>1</v>
      </c>
      <c r="L38" s="50">
        <v>12</v>
      </c>
      <c r="M38" s="50">
        <v>6</v>
      </c>
      <c r="N38" s="50">
        <v>10</v>
      </c>
      <c r="O38" s="8">
        <f t="shared" si="2"/>
        <v>55</v>
      </c>
      <c r="P38" s="48" t="s">
        <v>205</v>
      </c>
      <c r="Q38" s="51"/>
      <c r="R38" s="51"/>
    </row>
    <row r="39" spans="1:18" ht="12.6" customHeight="1">
      <c r="A39" s="6" t="s">
        <v>74</v>
      </c>
      <c r="B39" s="7" t="s">
        <v>75</v>
      </c>
      <c r="C39" s="5" t="s">
        <v>8</v>
      </c>
      <c r="D39" s="7" t="s">
        <v>76</v>
      </c>
      <c r="E39" s="7">
        <v>6</v>
      </c>
      <c r="F39" s="7">
        <v>10</v>
      </c>
      <c r="G39" s="7">
        <v>6</v>
      </c>
      <c r="H39" s="7">
        <v>2</v>
      </c>
      <c r="I39" s="7">
        <v>8</v>
      </c>
      <c r="J39" s="7">
        <v>0</v>
      </c>
      <c r="K39" s="7">
        <v>2</v>
      </c>
      <c r="L39" s="7">
        <v>15</v>
      </c>
      <c r="M39" s="7">
        <v>5</v>
      </c>
      <c r="N39" s="7">
        <v>0</v>
      </c>
      <c r="O39" s="8">
        <f t="shared" si="2"/>
        <v>54</v>
      </c>
      <c r="P39" s="7" t="s">
        <v>77</v>
      </c>
      <c r="Q39" s="8"/>
      <c r="R39" s="43">
        <f t="shared" ref="R39:R69" si="3">O39*100/100</f>
        <v>54</v>
      </c>
    </row>
    <row r="40" spans="1:18" ht="12.6" customHeight="1">
      <c r="A40" s="6" t="s">
        <v>39</v>
      </c>
      <c r="B40" s="7" t="s">
        <v>45</v>
      </c>
      <c r="C40" s="5" t="s">
        <v>8</v>
      </c>
      <c r="D40" s="7" t="s">
        <v>48</v>
      </c>
      <c r="E40" s="7">
        <v>8</v>
      </c>
      <c r="F40" s="7">
        <v>12</v>
      </c>
      <c r="G40" s="7">
        <v>4</v>
      </c>
      <c r="H40" s="7">
        <v>3</v>
      </c>
      <c r="I40" s="7">
        <v>4</v>
      </c>
      <c r="J40" s="7">
        <v>5</v>
      </c>
      <c r="K40" s="7">
        <v>2</v>
      </c>
      <c r="L40" s="7">
        <v>11</v>
      </c>
      <c r="M40" s="7">
        <v>5</v>
      </c>
      <c r="N40" s="7">
        <v>0</v>
      </c>
      <c r="O40" s="8">
        <f t="shared" si="2"/>
        <v>54</v>
      </c>
      <c r="P40" s="7" t="s">
        <v>47</v>
      </c>
      <c r="Q40" s="8"/>
      <c r="R40" s="43">
        <f t="shared" si="3"/>
        <v>54</v>
      </c>
    </row>
    <row r="41" spans="1:18" ht="12.6" customHeight="1">
      <c r="A41" s="11" t="s">
        <v>135</v>
      </c>
      <c r="B41" s="7" t="s">
        <v>125</v>
      </c>
      <c r="C41" s="5" t="s">
        <v>8</v>
      </c>
      <c r="D41" s="7" t="s">
        <v>136</v>
      </c>
      <c r="E41" s="7">
        <v>4</v>
      </c>
      <c r="F41" s="7">
        <v>4</v>
      </c>
      <c r="G41" s="7">
        <v>4</v>
      </c>
      <c r="H41" s="7">
        <v>1</v>
      </c>
      <c r="I41" s="7">
        <v>6</v>
      </c>
      <c r="J41" s="7">
        <v>5</v>
      </c>
      <c r="K41" s="7">
        <v>2</v>
      </c>
      <c r="L41" s="7">
        <v>15</v>
      </c>
      <c r="M41" s="7">
        <v>2</v>
      </c>
      <c r="N41" s="7">
        <v>10</v>
      </c>
      <c r="O41" s="8">
        <f t="shared" si="2"/>
        <v>53</v>
      </c>
      <c r="P41" s="7" t="s">
        <v>137</v>
      </c>
      <c r="Q41" s="8"/>
      <c r="R41" s="43">
        <f t="shared" si="3"/>
        <v>53</v>
      </c>
    </row>
    <row r="42" spans="1:18" ht="12.6" customHeight="1">
      <c r="A42" s="6" t="s">
        <v>138</v>
      </c>
      <c r="B42" s="7" t="s">
        <v>139</v>
      </c>
      <c r="C42" s="5" t="s">
        <v>8</v>
      </c>
      <c r="D42" s="7" t="s">
        <v>140</v>
      </c>
      <c r="E42" s="7">
        <v>9</v>
      </c>
      <c r="F42" s="7">
        <v>0</v>
      </c>
      <c r="G42" s="7">
        <v>5</v>
      </c>
      <c r="H42" s="7">
        <v>2</v>
      </c>
      <c r="I42" s="7">
        <v>9</v>
      </c>
      <c r="J42" s="7">
        <v>5</v>
      </c>
      <c r="K42" s="7">
        <v>3</v>
      </c>
      <c r="L42" s="7">
        <v>13</v>
      </c>
      <c r="M42" s="7">
        <v>7</v>
      </c>
      <c r="N42" s="7">
        <v>0</v>
      </c>
      <c r="O42" s="8">
        <f t="shared" si="2"/>
        <v>53</v>
      </c>
      <c r="P42" s="7" t="s">
        <v>141</v>
      </c>
      <c r="Q42" s="8"/>
      <c r="R42" s="43">
        <f t="shared" si="3"/>
        <v>53</v>
      </c>
    </row>
    <row r="43" spans="1:18" ht="12.6" customHeight="1">
      <c r="A43" s="6" t="s">
        <v>158</v>
      </c>
      <c r="B43" s="7" t="s">
        <v>159</v>
      </c>
      <c r="C43" s="5" t="s">
        <v>8</v>
      </c>
      <c r="D43" s="7" t="s">
        <v>160</v>
      </c>
      <c r="E43" s="7">
        <v>8</v>
      </c>
      <c r="F43" s="7">
        <v>6</v>
      </c>
      <c r="G43" s="7">
        <v>5</v>
      </c>
      <c r="H43" s="7">
        <v>1</v>
      </c>
      <c r="I43" s="7">
        <v>8</v>
      </c>
      <c r="J43" s="7">
        <v>5</v>
      </c>
      <c r="K43" s="7">
        <v>2</v>
      </c>
      <c r="L43" s="7">
        <v>13</v>
      </c>
      <c r="M43" s="7">
        <v>4</v>
      </c>
      <c r="N43" s="7">
        <v>0</v>
      </c>
      <c r="O43" s="8">
        <f t="shared" si="2"/>
        <v>52</v>
      </c>
      <c r="P43" s="7" t="s">
        <v>161</v>
      </c>
      <c r="Q43" s="27"/>
      <c r="R43" s="43">
        <f t="shared" si="3"/>
        <v>52</v>
      </c>
    </row>
    <row r="44" spans="1:18" ht="12.6" customHeight="1">
      <c r="A44" s="6" t="s">
        <v>65</v>
      </c>
      <c r="B44" s="7" t="s">
        <v>40</v>
      </c>
      <c r="C44" s="5" t="s">
        <v>8</v>
      </c>
      <c r="D44" s="7" t="s">
        <v>116</v>
      </c>
      <c r="E44" s="7">
        <v>8</v>
      </c>
      <c r="F44" s="7">
        <v>3</v>
      </c>
      <c r="G44" s="7">
        <v>4</v>
      </c>
      <c r="H44" s="7">
        <v>3</v>
      </c>
      <c r="I44" s="7">
        <v>8</v>
      </c>
      <c r="J44" s="7">
        <v>5</v>
      </c>
      <c r="K44" s="7">
        <v>2</v>
      </c>
      <c r="L44" s="7">
        <v>14</v>
      </c>
      <c r="M44" s="7">
        <v>5</v>
      </c>
      <c r="N44" s="7">
        <v>0</v>
      </c>
      <c r="O44" s="8">
        <f t="shared" si="2"/>
        <v>52</v>
      </c>
      <c r="P44" s="7" t="s">
        <v>88</v>
      </c>
      <c r="Q44" s="27"/>
      <c r="R44" s="43">
        <f t="shared" si="3"/>
        <v>52</v>
      </c>
    </row>
    <row r="45" spans="1:18" ht="12.6" customHeight="1">
      <c r="A45" s="6" t="s">
        <v>70</v>
      </c>
      <c r="B45" s="7" t="s">
        <v>71</v>
      </c>
      <c r="C45" s="5" t="s">
        <v>8</v>
      </c>
      <c r="D45" s="7" t="s">
        <v>72</v>
      </c>
      <c r="E45" s="7">
        <v>6</v>
      </c>
      <c r="F45" s="7">
        <v>1</v>
      </c>
      <c r="G45" s="7">
        <v>5</v>
      </c>
      <c r="H45" s="7">
        <v>1</v>
      </c>
      <c r="I45" s="7">
        <v>9</v>
      </c>
      <c r="J45" s="7">
        <v>5</v>
      </c>
      <c r="K45" s="7">
        <v>3</v>
      </c>
      <c r="L45" s="7">
        <v>15</v>
      </c>
      <c r="M45" s="7">
        <v>6</v>
      </c>
      <c r="N45" s="7">
        <v>0</v>
      </c>
      <c r="O45" s="8">
        <f t="shared" si="2"/>
        <v>51</v>
      </c>
      <c r="P45" s="7" t="s">
        <v>73</v>
      </c>
      <c r="Q45" s="8"/>
      <c r="R45" s="43">
        <f t="shared" si="3"/>
        <v>51</v>
      </c>
    </row>
    <row r="46" spans="1:18" ht="12.6" customHeight="1">
      <c r="A46" s="6" t="s">
        <v>74</v>
      </c>
      <c r="B46" s="7" t="s">
        <v>105</v>
      </c>
      <c r="C46" s="5" t="s">
        <v>8</v>
      </c>
      <c r="D46" s="7" t="s">
        <v>106</v>
      </c>
      <c r="E46" s="7">
        <v>2</v>
      </c>
      <c r="F46" s="7">
        <v>11</v>
      </c>
      <c r="G46" s="7">
        <v>5</v>
      </c>
      <c r="H46" s="7">
        <v>3</v>
      </c>
      <c r="I46" s="7">
        <v>5</v>
      </c>
      <c r="J46" s="7">
        <v>1</v>
      </c>
      <c r="K46" s="7">
        <v>2</v>
      </c>
      <c r="L46" s="7">
        <v>12</v>
      </c>
      <c r="M46" s="7">
        <v>2</v>
      </c>
      <c r="N46" s="7">
        <v>8</v>
      </c>
      <c r="O46" s="8">
        <f t="shared" si="2"/>
        <v>51</v>
      </c>
      <c r="P46" s="7" t="s">
        <v>107</v>
      </c>
      <c r="Q46" s="27"/>
      <c r="R46" s="43">
        <f t="shared" si="3"/>
        <v>51</v>
      </c>
    </row>
    <row r="47" spans="1:18" ht="12.6" customHeight="1">
      <c r="A47" s="6" t="s">
        <v>39</v>
      </c>
      <c r="B47" s="7" t="s">
        <v>29</v>
      </c>
      <c r="C47" s="5" t="s">
        <v>8</v>
      </c>
      <c r="D47" s="7" t="s">
        <v>50</v>
      </c>
      <c r="E47" s="7">
        <v>4</v>
      </c>
      <c r="F47" s="7">
        <v>3</v>
      </c>
      <c r="G47" s="7">
        <v>4</v>
      </c>
      <c r="H47" s="7">
        <v>1</v>
      </c>
      <c r="I47" s="7">
        <v>9</v>
      </c>
      <c r="J47" s="7">
        <v>5</v>
      </c>
      <c r="K47" s="7">
        <v>1</v>
      </c>
      <c r="L47" s="7">
        <v>13</v>
      </c>
      <c r="M47" s="7">
        <v>6</v>
      </c>
      <c r="N47" s="7">
        <v>5</v>
      </c>
      <c r="O47" s="8">
        <f t="shared" si="2"/>
        <v>51</v>
      </c>
      <c r="P47" s="7" t="s">
        <v>51</v>
      </c>
      <c r="Q47" s="27"/>
      <c r="R47" s="43">
        <f t="shared" si="3"/>
        <v>51</v>
      </c>
    </row>
    <row r="48" spans="1:18" ht="12.6" customHeight="1">
      <c r="A48" s="6" t="s">
        <v>35</v>
      </c>
      <c r="B48" s="7" t="s">
        <v>36</v>
      </c>
      <c r="C48" s="5" t="s">
        <v>8</v>
      </c>
      <c r="D48" s="7" t="s">
        <v>53</v>
      </c>
      <c r="E48" s="7">
        <v>7</v>
      </c>
      <c r="F48" s="7">
        <v>6</v>
      </c>
      <c r="G48" s="7">
        <v>5</v>
      </c>
      <c r="H48" s="7">
        <v>0</v>
      </c>
      <c r="I48" s="7">
        <v>6</v>
      </c>
      <c r="J48" s="7">
        <v>5</v>
      </c>
      <c r="K48" s="7">
        <v>1</v>
      </c>
      <c r="L48" s="7">
        <v>12</v>
      </c>
      <c r="M48" s="7">
        <v>4</v>
      </c>
      <c r="N48" s="7">
        <v>5</v>
      </c>
      <c r="O48" s="8">
        <f t="shared" si="2"/>
        <v>51</v>
      </c>
      <c r="P48" s="7" t="s">
        <v>38</v>
      </c>
      <c r="Q48" s="27"/>
      <c r="R48" s="43">
        <f t="shared" si="3"/>
        <v>51</v>
      </c>
    </row>
    <row r="49" spans="1:18" ht="12.6" customHeight="1">
      <c r="A49" s="6" t="s">
        <v>39</v>
      </c>
      <c r="B49" s="7" t="s">
        <v>45</v>
      </c>
      <c r="C49" s="5" t="s">
        <v>8</v>
      </c>
      <c r="D49" s="7" t="s">
        <v>49</v>
      </c>
      <c r="E49" s="7">
        <v>8</v>
      </c>
      <c r="F49" s="7">
        <v>7</v>
      </c>
      <c r="G49" s="7">
        <v>3</v>
      </c>
      <c r="H49" s="7">
        <v>2</v>
      </c>
      <c r="I49" s="7">
        <v>9</v>
      </c>
      <c r="J49" s="7">
        <v>5</v>
      </c>
      <c r="K49" s="7">
        <v>2</v>
      </c>
      <c r="L49" s="7">
        <v>10</v>
      </c>
      <c r="M49" s="7">
        <v>4</v>
      </c>
      <c r="N49" s="7">
        <v>0</v>
      </c>
      <c r="O49" s="8">
        <f t="shared" si="2"/>
        <v>50</v>
      </c>
      <c r="P49" s="7" t="s">
        <v>47</v>
      </c>
      <c r="Q49" s="27"/>
      <c r="R49" s="43">
        <f t="shared" si="3"/>
        <v>50</v>
      </c>
    </row>
    <row r="50" spans="1:18" ht="12.6" customHeight="1">
      <c r="A50" s="6" t="s">
        <v>144</v>
      </c>
      <c r="B50" s="7" t="s">
        <v>151</v>
      </c>
      <c r="C50" s="5" t="s">
        <v>8</v>
      </c>
      <c r="D50" s="7" t="s">
        <v>165</v>
      </c>
      <c r="E50" s="7">
        <v>8</v>
      </c>
      <c r="F50" s="7">
        <v>5</v>
      </c>
      <c r="G50" s="7">
        <v>3</v>
      </c>
      <c r="H50" s="7">
        <v>2</v>
      </c>
      <c r="I50" s="7">
        <v>7</v>
      </c>
      <c r="J50" s="7">
        <v>5</v>
      </c>
      <c r="K50" s="7">
        <v>2</v>
      </c>
      <c r="L50" s="7">
        <v>13</v>
      </c>
      <c r="M50" s="7">
        <v>4</v>
      </c>
      <c r="N50" s="7">
        <v>1</v>
      </c>
      <c r="O50" s="8">
        <f t="shared" si="2"/>
        <v>50</v>
      </c>
      <c r="P50" s="7" t="s">
        <v>166</v>
      </c>
      <c r="Q50" s="27"/>
      <c r="R50" s="43">
        <f t="shared" si="3"/>
        <v>50</v>
      </c>
    </row>
    <row r="51" spans="1:18" ht="12.6" customHeight="1">
      <c r="A51" s="6" t="s">
        <v>158</v>
      </c>
      <c r="B51" s="7" t="s">
        <v>159</v>
      </c>
      <c r="C51" s="5" t="s">
        <v>8</v>
      </c>
      <c r="D51" s="7" t="s">
        <v>169</v>
      </c>
      <c r="E51" s="7">
        <v>8</v>
      </c>
      <c r="F51" s="7">
        <v>2</v>
      </c>
      <c r="G51" s="7">
        <v>5</v>
      </c>
      <c r="H51" s="7">
        <v>0</v>
      </c>
      <c r="I51" s="7">
        <v>5</v>
      </c>
      <c r="J51" s="7">
        <v>5</v>
      </c>
      <c r="K51" s="7">
        <v>1</v>
      </c>
      <c r="L51" s="7">
        <v>15</v>
      </c>
      <c r="M51" s="7">
        <v>4</v>
      </c>
      <c r="N51" s="7">
        <v>5</v>
      </c>
      <c r="O51" s="8">
        <f t="shared" si="2"/>
        <v>50</v>
      </c>
      <c r="P51" s="7" t="s">
        <v>161</v>
      </c>
      <c r="Q51" s="27"/>
      <c r="R51" s="43">
        <f t="shared" si="3"/>
        <v>50</v>
      </c>
    </row>
    <row r="52" spans="1:18" ht="12.6" customHeight="1">
      <c r="A52" s="6" t="s">
        <v>144</v>
      </c>
      <c r="B52" s="7" t="s">
        <v>148</v>
      </c>
      <c r="C52" s="5" t="s">
        <v>8</v>
      </c>
      <c r="D52" s="7" t="s">
        <v>149</v>
      </c>
      <c r="E52" s="7">
        <v>7</v>
      </c>
      <c r="F52" s="7">
        <v>5</v>
      </c>
      <c r="G52" s="7">
        <v>2</v>
      </c>
      <c r="H52" s="7">
        <v>1</v>
      </c>
      <c r="I52" s="7">
        <v>6</v>
      </c>
      <c r="J52" s="7">
        <v>0</v>
      </c>
      <c r="K52" s="7">
        <v>3</v>
      </c>
      <c r="L52" s="7">
        <v>15</v>
      </c>
      <c r="M52" s="7">
        <v>4</v>
      </c>
      <c r="N52" s="7">
        <v>5</v>
      </c>
      <c r="O52" s="8">
        <f t="shared" si="2"/>
        <v>48</v>
      </c>
      <c r="P52" s="7" t="s">
        <v>150</v>
      </c>
      <c r="Q52" s="8"/>
      <c r="R52" s="43">
        <f t="shared" si="3"/>
        <v>48</v>
      </c>
    </row>
    <row r="53" spans="1:18" ht="12.6" customHeight="1">
      <c r="A53" s="6" t="s">
        <v>61</v>
      </c>
      <c r="B53" s="7" t="s">
        <v>101</v>
      </c>
      <c r="C53" s="5" t="s">
        <v>8</v>
      </c>
      <c r="D53" s="7" t="s">
        <v>102</v>
      </c>
      <c r="E53" s="7">
        <v>5</v>
      </c>
      <c r="F53" s="7">
        <v>1</v>
      </c>
      <c r="G53" s="7">
        <v>4</v>
      </c>
      <c r="H53" s="7">
        <v>1</v>
      </c>
      <c r="I53" s="7">
        <v>7</v>
      </c>
      <c r="J53" s="7">
        <v>5</v>
      </c>
      <c r="K53" s="7">
        <v>2</v>
      </c>
      <c r="L53" s="7">
        <v>11</v>
      </c>
      <c r="M53" s="7">
        <v>0</v>
      </c>
      <c r="N53" s="7">
        <v>12</v>
      </c>
      <c r="O53" s="8">
        <f t="shared" si="2"/>
        <v>48</v>
      </c>
      <c r="P53" s="7" t="s">
        <v>103</v>
      </c>
      <c r="Q53" s="27"/>
      <c r="R53" s="43">
        <f t="shared" si="3"/>
        <v>48</v>
      </c>
    </row>
    <row r="54" spans="1:18" ht="12.6" customHeight="1">
      <c r="A54" s="6" t="s">
        <v>61</v>
      </c>
      <c r="B54" s="7" t="s">
        <v>81</v>
      </c>
      <c r="C54" s="5" t="s">
        <v>8</v>
      </c>
      <c r="D54" s="7" t="s">
        <v>117</v>
      </c>
      <c r="E54" s="7">
        <v>3</v>
      </c>
      <c r="F54" s="7">
        <v>6</v>
      </c>
      <c r="G54" s="7">
        <v>7</v>
      </c>
      <c r="H54" s="7">
        <v>2</v>
      </c>
      <c r="I54" s="7">
        <v>5</v>
      </c>
      <c r="J54" s="7">
        <v>5</v>
      </c>
      <c r="K54" s="7">
        <v>1</v>
      </c>
      <c r="L54" s="7">
        <v>13</v>
      </c>
      <c r="M54" s="7">
        <v>6</v>
      </c>
      <c r="N54" s="7">
        <v>0</v>
      </c>
      <c r="O54" s="8">
        <f t="shared" si="2"/>
        <v>48</v>
      </c>
      <c r="P54" s="7" t="s">
        <v>83</v>
      </c>
      <c r="Q54" s="27"/>
      <c r="R54" s="43">
        <f t="shared" si="3"/>
        <v>48</v>
      </c>
    </row>
    <row r="55" spans="1:18" ht="12.6" customHeight="1">
      <c r="A55" s="6" t="s">
        <v>65</v>
      </c>
      <c r="B55" s="7" t="s">
        <v>66</v>
      </c>
      <c r="C55" s="5" t="s">
        <v>8</v>
      </c>
      <c r="D55" s="7" t="s">
        <v>121</v>
      </c>
      <c r="E55" s="7">
        <v>6</v>
      </c>
      <c r="F55" s="7">
        <v>4</v>
      </c>
      <c r="G55" s="7">
        <v>3</v>
      </c>
      <c r="H55" s="7">
        <v>1</v>
      </c>
      <c r="I55" s="7">
        <v>8</v>
      </c>
      <c r="J55" s="7">
        <v>5</v>
      </c>
      <c r="K55" s="7">
        <v>2</v>
      </c>
      <c r="L55" s="7">
        <v>15</v>
      </c>
      <c r="M55" s="7">
        <v>4</v>
      </c>
      <c r="N55" s="7">
        <v>0</v>
      </c>
      <c r="O55" s="8">
        <f t="shared" si="2"/>
        <v>48</v>
      </c>
      <c r="P55" s="7" t="s">
        <v>68</v>
      </c>
      <c r="Q55" s="27"/>
      <c r="R55" s="43">
        <f t="shared" si="3"/>
        <v>48</v>
      </c>
    </row>
    <row r="56" spans="1:18" ht="12.6" customHeight="1">
      <c r="A56" s="6" t="s">
        <v>65</v>
      </c>
      <c r="B56" s="7" t="s">
        <v>66</v>
      </c>
      <c r="C56" s="5" t="s">
        <v>8</v>
      </c>
      <c r="D56" s="7" t="s">
        <v>108</v>
      </c>
      <c r="E56" s="7">
        <v>7</v>
      </c>
      <c r="F56" s="7">
        <v>1</v>
      </c>
      <c r="G56" s="7">
        <v>6</v>
      </c>
      <c r="H56" s="7">
        <v>2</v>
      </c>
      <c r="I56" s="7">
        <v>6</v>
      </c>
      <c r="J56" s="7">
        <v>5</v>
      </c>
      <c r="K56" s="7">
        <v>2</v>
      </c>
      <c r="L56" s="7">
        <v>11</v>
      </c>
      <c r="M56" s="7">
        <v>5</v>
      </c>
      <c r="N56" s="7">
        <v>0</v>
      </c>
      <c r="O56" s="8">
        <f t="shared" si="2"/>
        <v>45</v>
      </c>
      <c r="P56" s="7" t="s">
        <v>68</v>
      </c>
      <c r="Q56" s="27"/>
      <c r="R56" s="43">
        <f t="shared" si="3"/>
        <v>45</v>
      </c>
    </row>
    <row r="57" spans="1:18" ht="12.6" customHeight="1">
      <c r="A57" s="6" t="s">
        <v>144</v>
      </c>
      <c r="B57" s="7" t="s">
        <v>148</v>
      </c>
      <c r="C57" s="5" t="s">
        <v>8</v>
      </c>
      <c r="D57" s="7" t="s">
        <v>168</v>
      </c>
      <c r="E57" s="7">
        <v>6</v>
      </c>
      <c r="F57" s="7">
        <v>6</v>
      </c>
      <c r="G57" s="7">
        <v>3</v>
      </c>
      <c r="H57" s="7">
        <v>0</v>
      </c>
      <c r="I57" s="7">
        <v>8</v>
      </c>
      <c r="J57" s="7">
        <v>5</v>
      </c>
      <c r="K57" s="7">
        <v>2</v>
      </c>
      <c r="L57" s="7">
        <v>13</v>
      </c>
      <c r="M57" s="7">
        <v>2</v>
      </c>
      <c r="N57" s="7">
        <v>0</v>
      </c>
      <c r="O57" s="8">
        <f t="shared" si="2"/>
        <v>45</v>
      </c>
      <c r="P57" s="7" t="s">
        <v>150</v>
      </c>
      <c r="Q57" s="27"/>
      <c r="R57" s="43">
        <f t="shared" si="3"/>
        <v>45</v>
      </c>
    </row>
    <row r="58" spans="1:18" ht="12.6" customHeight="1">
      <c r="A58" s="6" t="s">
        <v>91</v>
      </c>
      <c r="B58" s="7" t="s">
        <v>122</v>
      </c>
      <c r="C58" s="5" t="s">
        <v>8</v>
      </c>
      <c r="D58" s="7" t="s">
        <v>123</v>
      </c>
      <c r="E58" s="7">
        <v>5</v>
      </c>
      <c r="F58" s="7">
        <v>5</v>
      </c>
      <c r="G58" s="7">
        <v>5</v>
      </c>
      <c r="H58" s="7">
        <v>1</v>
      </c>
      <c r="I58" s="7">
        <v>7</v>
      </c>
      <c r="J58" s="7">
        <v>0</v>
      </c>
      <c r="K58" s="7">
        <v>1</v>
      </c>
      <c r="L58" s="7">
        <v>12</v>
      </c>
      <c r="M58" s="7">
        <v>3</v>
      </c>
      <c r="N58" s="7">
        <v>5</v>
      </c>
      <c r="O58" s="8">
        <f t="shared" si="2"/>
        <v>44</v>
      </c>
      <c r="P58" s="7" t="s">
        <v>124</v>
      </c>
      <c r="Q58" s="27"/>
      <c r="R58" s="43">
        <f t="shared" si="3"/>
        <v>44</v>
      </c>
    </row>
    <row r="59" spans="1:18" ht="12.6" customHeight="1">
      <c r="A59" s="6" t="s">
        <v>35</v>
      </c>
      <c r="B59" s="7" t="s">
        <v>36</v>
      </c>
      <c r="C59" s="5" t="s">
        <v>8</v>
      </c>
      <c r="D59" s="7" t="s">
        <v>52</v>
      </c>
      <c r="E59" s="7">
        <v>5</v>
      </c>
      <c r="F59" s="7">
        <v>6</v>
      </c>
      <c r="G59" s="7">
        <v>4</v>
      </c>
      <c r="H59" s="7">
        <v>0</v>
      </c>
      <c r="I59" s="7">
        <v>7</v>
      </c>
      <c r="J59" s="7">
        <v>5</v>
      </c>
      <c r="K59" s="7">
        <v>1</v>
      </c>
      <c r="L59" s="7">
        <v>10</v>
      </c>
      <c r="M59" s="7">
        <v>5</v>
      </c>
      <c r="N59" s="7">
        <v>0</v>
      </c>
      <c r="O59" s="8">
        <f t="shared" si="2"/>
        <v>43</v>
      </c>
      <c r="P59" s="7" t="s">
        <v>38</v>
      </c>
      <c r="Q59" s="27"/>
      <c r="R59" s="43">
        <f t="shared" si="3"/>
        <v>43</v>
      </c>
    </row>
    <row r="60" spans="1:18" ht="12.6" customHeight="1">
      <c r="A60" s="6" t="s">
        <v>30</v>
      </c>
      <c r="B60" s="7" t="s">
        <v>31</v>
      </c>
      <c r="C60" s="5" t="s">
        <v>8</v>
      </c>
      <c r="D60" s="7" t="s">
        <v>32</v>
      </c>
      <c r="E60" s="7">
        <v>5</v>
      </c>
      <c r="F60" s="7">
        <v>5</v>
      </c>
      <c r="G60" s="7">
        <v>3</v>
      </c>
      <c r="H60" s="7">
        <v>0</v>
      </c>
      <c r="I60" s="7">
        <v>3</v>
      </c>
      <c r="J60" s="7">
        <v>5</v>
      </c>
      <c r="K60" s="7">
        <v>2</v>
      </c>
      <c r="L60" s="7">
        <v>10</v>
      </c>
      <c r="M60" s="7">
        <v>5</v>
      </c>
      <c r="N60" s="7">
        <v>5</v>
      </c>
      <c r="O60" s="8">
        <f t="shared" si="2"/>
        <v>43</v>
      </c>
      <c r="P60" s="7" t="s">
        <v>33</v>
      </c>
      <c r="Q60" s="27"/>
      <c r="R60" s="43">
        <f t="shared" si="3"/>
        <v>43</v>
      </c>
    </row>
    <row r="61" spans="1:18" ht="12.6" customHeight="1">
      <c r="A61" s="6" t="s">
        <v>144</v>
      </c>
      <c r="B61" s="7" t="s">
        <v>151</v>
      </c>
      <c r="C61" s="5" t="s">
        <v>8</v>
      </c>
      <c r="D61" s="7" t="s">
        <v>152</v>
      </c>
      <c r="E61" s="7">
        <v>3</v>
      </c>
      <c r="F61" s="7">
        <v>4</v>
      </c>
      <c r="G61" s="7">
        <v>3</v>
      </c>
      <c r="H61" s="7">
        <v>1</v>
      </c>
      <c r="I61" s="7">
        <v>7</v>
      </c>
      <c r="J61" s="7">
        <v>5</v>
      </c>
      <c r="K61" s="7">
        <v>1</v>
      </c>
      <c r="L61" s="7">
        <v>13</v>
      </c>
      <c r="M61" s="7">
        <v>4</v>
      </c>
      <c r="N61" s="7">
        <v>1</v>
      </c>
      <c r="O61" s="8">
        <f t="shared" si="2"/>
        <v>42</v>
      </c>
      <c r="P61" s="7" t="s">
        <v>153</v>
      </c>
      <c r="Q61" s="8"/>
      <c r="R61" s="43">
        <f t="shared" si="3"/>
        <v>42</v>
      </c>
    </row>
    <row r="62" spans="1:18" ht="12.6" customHeight="1">
      <c r="A62" s="6" t="s">
        <v>74</v>
      </c>
      <c r="B62" s="7" t="s">
        <v>78</v>
      </c>
      <c r="C62" s="5" t="s">
        <v>8</v>
      </c>
      <c r="D62" s="7" t="s">
        <v>89</v>
      </c>
      <c r="E62" s="7">
        <v>3</v>
      </c>
      <c r="F62" s="7">
        <v>2</v>
      </c>
      <c r="G62" s="7">
        <v>3</v>
      </c>
      <c r="H62" s="7">
        <v>1</v>
      </c>
      <c r="I62" s="7">
        <v>7</v>
      </c>
      <c r="J62" s="7">
        <v>4</v>
      </c>
      <c r="K62" s="7">
        <v>1</v>
      </c>
      <c r="L62" s="7">
        <v>14</v>
      </c>
      <c r="M62" s="7">
        <v>2</v>
      </c>
      <c r="N62" s="7">
        <v>5</v>
      </c>
      <c r="O62" s="8">
        <f t="shared" si="2"/>
        <v>42</v>
      </c>
      <c r="P62" s="7" t="s">
        <v>90</v>
      </c>
      <c r="Q62" s="8"/>
      <c r="R62" s="43">
        <f t="shared" si="3"/>
        <v>42</v>
      </c>
    </row>
    <row r="63" spans="1:18" ht="12.6" customHeight="1">
      <c r="A63" s="6" t="s">
        <v>155</v>
      </c>
      <c r="B63" s="7" t="s">
        <v>127</v>
      </c>
      <c r="C63" s="5" t="s">
        <v>8</v>
      </c>
      <c r="D63" s="7" t="s">
        <v>162</v>
      </c>
      <c r="E63" s="7">
        <v>3</v>
      </c>
      <c r="F63" s="7">
        <v>4</v>
      </c>
      <c r="G63" s="7">
        <v>3</v>
      </c>
      <c r="H63" s="7">
        <v>1</v>
      </c>
      <c r="I63" s="7">
        <v>7</v>
      </c>
      <c r="J63" s="7">
        <v>5</v>
      </c>
      <c r="K63" s="7">
        <v>2</v>
      </c>
      <c r="L63" s="7">
        <v>11</v>
      </c>
      <c r="M63" s="7">
        <v>5</v>
      </c>
      <c r="N63" s="7">
        <v>0</v>
      </c>
      <c r="O63" s="8">
        <f t="shared" si="2"/>
        <v>41</v>
      </c>
      <c r="P63" s="7" t="s">
        <v>157</v>
      </c>
      <c r="Q63" s="27"/>
      <c r="R63" s="43">
        <f t="shared" si="3"/>
        <v>41</v>
      </c>
    </row>
    <row r="64" spans="1:18" ht="12.6" customHeight="1">
      <c r="A64" s="6" t="s">
        <v>35</v>
      </c>
      <c r="B64" s="7" t="s">
        <v>36</v>
      </c>
      <c r="C64" s="5" t="s">
        <v>8</v>
      </c>
      <c r="D64" s="7" t="s">
        <v>60</v>
      </c>
      <c r="E64" s="7">
        <v>4</v>
      </c>
      <c r="F64" s="7">
        <v>5</v>
      </c>
      <c r="G64" s="7">
        <v>4</v>
      </c>
      <c r="H64" s="7">
        <v>2</v>
      </c>
      <c r="I64" s="7">
        <v>7</v>
      </c>
      <c r="J64" s="7">
        <v>0</v>
      </c>
      <c r="K64" s="7">
        <v>3</v>
      </c>
      <c r="L64" s="7">
        <v>13</v>
      </c>
      <c r="M64" s="7">
        <v>3</v>
      </c>
      <c r="N64" s="7">
        <v>0</v>
      </c>
      <c r="O64" s="8">
        <f t="shared" si="2"/>
        <v>41</v>
      </c>
      <c r="P64" s="7" t="s">
        <v>38</v>
      </c>
      <c r="Q64" s="27"/>
      <c r="R64" s="43">
        <f t="shared" si="3"/>
        <v>41</v>
      </c>
    </row>
    <row r="65" spans="1:18" ht="12.6" customHeight="1">
      <c r="A65" s="11" t="s">
        <v>132</v>
      </c>
      <c r="B65" s="7" t="s">
        <v>126</v>
      </c>
      <c r="C65" s="5" t="s">
        <v>8</v>
      </c>
      <c r="D65" s="7" t="s">
        <v>133</v>
      </c>
      <c r="E65" s="7">
        <v>5</v>
      </c>
      <c r="F65" s="7">
        <v>5</v>
      </c>
      <c r="G65" s="7">
        <v>3</v>
      </c>
      <c r="H65" s="7">
        <v>2</v>
      </c>
      <c r="I65" s="7">
        <v>6</v>
      </c>
      <c r="J65" s="7">
        <v>5</v>
      </c>
      <c r="K65" s="7">
        <v>2</v>
      </c>
      <c r="L65" s="7">
        <v>8</v>
      </c>
      <c r="M65" s="7">
        <v>5</v>
      </c>
      <c r="N65" s="7">
        <v>0</v>
      </c>
      <c r="O65" s="8">
        <f t="shared" si="2"/>
        <v>41</v>
      </c>
      <c r="P65" s="7" t="s">
        <v>134</v>
      </c>
      <c r="Q65" s="27"/>
      <c r="R65" s="43">
        <f t="shared" si="3"/>
        <v>41</v>
      </c>
    </row>
    <row r="66" spans="1:18" ht="12.6" customHeight="1">
      <c r="A66" s="6" t="s">
        <v>135</v>
      </c>
      <c r="B66" s="7" t="s">
        <v>125</v>
      </c>
      <c r="C66" s="5" t="s">
        <v>8</v>
      </c>
      <c r="D66" s="7" t="s">
        <v>142</v>
      </c>
      <c r="E66" s="7">
        <v>3</v>
      </c>
      <c r="F66" s="7">
        <v>2</v>
      </c>
      <c r="G66" s="7">
        <v>2</v>
      </c>
      <c r="H66" s="7">
        <v>1</v>
      </c>
      <c r="I66" s="7">
        <v>7</v>
      </c>
      <c r="J66" s="7">
        <v>5</v>
      </c>
      <c r="K66" s="7">
        <v>2</v>
      </c>
      <c r="L66" s="7">
        <v>15</v>
      </c>
      <c r="M66" s="7">
        <v>4</v>
      </c>
      <c r="N66" s="7">
        <v>0</v>
      </c>
      <c r="O66" s="8">
        <f t="shared" ref="O66:O68" si="4">SUM(E66:N66)</f>
        <v>41</v>
      </c>
      <c r="P66" s="7" t="s">
        <v>143</v>
      </c>
      <c r="Q66" s="53"/>
      <c r="R66" s="43">
        <f t="shared" si="3"/>
        <v>41</v>
      </c>
    </row>
    <row r="67" spans="1:18" ht="12.6" customHeight="1">
      <c r="A67" s="6" t="s">
        <v>74</v>
      </c>
      <c r="B67" s="7" t="s">
        <v>95</v>
      </c>
      <c r="C67" s="5" t="s">
        <v>8</v>
      </c>
      <c r="D67" s="7" t="s">
        <v>96</v>
      </c>
      <c r="E67" s="7">
        <v>4</v>
      </c>
      <c r="F67" s="7">
        <v>3</v>
      </c>
      <c r="G67" s="7">
        <v>4</v>
      </c>
      <c r="H67" s="7">
        <v>1</v>
      </c>
      <c r="I67" s="7">
        <v>8</v>
      </c>
      <c r="J67" s="7">
        <v>1</v>
      </c>
      <c r="K67" s="7">
        <v>2</v>
      </c>
      <c r="L67" s="7">
        <v>7</v>
      </c>
      <c r="M67" s="7">
        <v>5</v>
      </c>
      <c r="N67" s="7">
        <v>5</v>
      </c>
      <c r="O67" s="8">
        <f t="shared" si="4"/>
        <v>40</v>
      </c>
      <c r="P67" s="7" t="s">
        <v>97</v>
      </c>
      <c r="Q67" s="54"/>
      <c r="R67" s="43">
        <f t="shared" si="3"/>
        <v>40</v>
      </c>
    </row>
    <row r="68" spans="1:18" s="42" customFormat="1">
      <c r="A68" s="6" t="s">
        <v>74</v>
      </c>
      <c r="B68" s="7" t="s">
        <v>78</v>
      </c>
      <c r="C68" s="5" t="s">
        <v>8</v>
      </c>
      <c r="D68" s="7" t="s">
        <v>79</v>
      </c>
      <c r="E68" s="7">
        <v>3</v>
      </c>
      <c r="F68" s="7">
        <v>0</v>
      </c>
      <c r="G68" s="7">
        <v>4</v>
      </c>
      <c r="H68" s="7">
        <v>0</v>
      </c>
      <c r="I68" s="7">
        <v>5</v>
      </c>
      <c r="J68" s="7">
        <v>1</v>
      </c>
      <c r="K68" s="7">
        <v>1</v>
      </c>
      <c r="L68" s="7">
        <v>13</v>
      </c>
      <c r="M68" s="7">
        <v>3</v>
      </c>
      <c r="N68" s="7">
        <v>0</v>
      </c>
      <c r="O68" s="8">
        <f t="shared" si="4"/>
        <v>30</v>
      </c>
      <c r="P68" s="7" t="s">
        <v>80</v>
      </c>
      <c r="Q68" s="47"/>
      <c r="R68" s="46">
        <f t="shared" si="3"/>
        <v>30</v>
      </c>
    </row>
    <row r="69" spans="1:18">
      <c r="A69" s="6" t="s">
        <v>65</v>
      </c>
      <c r="B69" s="7" t="s">
        <v>34</v>
      </c>
      <c r="C69" s="5" t="s">
        <v>8</v>
      </c>
      <c r="D69" s="7" t="s">
        <v>114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8"/>
      <c r="P69" s="7" t="s">
        <v>115</v>
      </c>
      <c r="Q69" s="45"/>
      <c r="R69" s="46">
        <f t="shared" si="3"/>
        <v>0</v>
      </c>
    </row>
    <row r="70" spans="1:18">
      <c r="O70" s="52"/>
    </row>
    <row r="71" spans="1:18">
      <c r="O71" s="52"/>
    </row>
    <row r="72" spans="1:18">
      <c r="O72" s="52"/>
    </row>
    <row r="73" spans="1:18">
      <c r="O73" s="52"/>
    </row>
  </sheetData>
  <autoFilter ref="A1:S67"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5"/>
    <filterColumn colId="16"/>
    <filterColumn colId="17"/>
    <sortState ref="A2:S69">
      <sortCondition descending="1" ref="O1:O67"/>
    </sortState>
  </autoFilter>
  <printOptions horizontalCentered="1" gridLines="1"/>
  <pageMargins left="0" right="0" top="0.19685039370078741" bottom="0.19685039370078741" header="0" footer="0"/>
  <pageSetup paperSize="9" scale="9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E12" sqref="E12"/>
    </sheetView>
  </sheetViews>
  <sheetFormatPr defaultRowHeight="15"/>
  <cols>
    <col min="1" max="1" width="18.33203125" style="18" customWidth="1"/>
    <col min="2" max="2" width="12.1640625" style="18" bestFit="1" customWidth="1"/>
    <col min="3" max="3" width="9.83203125" style="18" bestFit="1" customWidth="1"/>
    <col min="4" max="4" width="15.33203125" style="18" bestFit="1" customWidth="1"/>
    <col min="5" max="5" width="15.83203125" bestFit="1" customWidth="1"/>
    <col min="6" max="7" width="16.33203125" bestFit="1" customWidth="1"/>
  </cols>
  <sheetData>
    <row r="1" spans="1:8" ht="75">
      <c r="A1" s="15" t="s">
        <v>171</v>
      </c>
      <c r="B1" s="16">
        <v>0.1</v>
      </c>
      <c r="C1" s="16">
        <v>0.15</v>
      </c>
      <c r="D1" s="17" t="s">
        <v>183</v>
      </c>
      <c r="E1" s="17" t="s">
        <v>184</v>
      </c>
      <c r="F1" s="17" t="s">
        <v>185</v>
      </c>
      <c r="G1" s="40" t="s">
        <v>187</v>
      </c>
      <c r="H1" s="39" t="s">
        <v>186</v>
      </c>
    </row>
    <row r="2" spans="1:8">
      <c r="A2" s="15">
        <v>632</v>
      </c>
      <c r="B2" s="15">
        <f>10*A2/100</f>
        <v>63.2</v>
      </c>
      <c r="C2" s="15">
        <f>15*A2/100</f>
        <v>94.8</v>
      </c>
      <c r="D2" s="15">
        <v>9</v>
      </c>
      <c r="E2" s="15">
        <v>22</v>
      </c>
      <c r="F2" s="15">
        <v>25</v>
      </c>
      <c r="G2" s="28">
        <v>59</v>
      </c>
      <c r="H2" s="15">
        <v>68</v>
      </c>
    </row>
    <row r="3" spans="1:8">
      <c r="A3" s="18">
        <v>661</v>
      </c>
    </row>
    <row r="6" spans="1:8">
      <c r="A6" s="30"/>
      <c r="B6" s="30" t="s">
        <v>172</v>
      </c>
      <c r="C6" s="30" t="s">
        <v>173</v>
      </c>
    </row>
    <row r="7" spans="1:8" ht="30">
      <c r="A7" s="31" t="s">
        <v>174</v>
      </c>
      <c r="B7" s="32">
        <f>D2</f>
        <v>9</v>
      </c>
      <c r="C7" s="33">
        <f>B7/A2</f>
        <v>1.4240506329113924E-2</v>
      </c>
    </row>
    <row r="8" spans="1:8" ht="30">
      <c r="A8" s="34" t="s">
        <v>182</v>
      </c>
      <c r="B8" s="35">
        <v>22</v>
      </c>
      <c r="C8" s="36">
        <f>B8/A2</f>
        <v>3.4810126582278479E-2</v>
      </c>
    </row>
    <row r="9" spans="1:8">
      <c r="A9" s="37" t="s">
        <v>171</v>
      </c>
      <c r="B9" s="37"/>
      <c r="C9" s="38">
        <f>B9/A2</f>
        <v>0</v>
      </c>
    </row>
    <row r="12" spans="1:8">
      <c r="A12" s="30"/>
      <c r="B12" s="30" t="s">
        <v>172</v>
      </c>
      <c r="C12" s="30" t="s">
        <v>173</v>
      </c>
    </row>
    <row r="13" spans="1:8" ht="30">
      <c r="A13" s="31" t="s">
        <v>174</v>
      </c>
      <c r="B13" s="32">
        <v>9</v>
      </c>
      <c r="C13" s="33">
        <f>B13/A2</f>
        <v>1.4240506329113924E-2</v>
      </c>
    </row>
    <row r="14" spans="1:8" ht="30">
      <c r="A14" s="34" t="s">
        <v>182</v>
      </c>
      <c r="B14" s="35">
        <v>25</v>
      </c>
      <c r="C14" s="36">
        <f>B14/A2</f>
        <v>3.9556962025316458E-2</v>
      </c>
    </row>
    <row r="15" spans="1:8">
      <c r="A15" s="37" t="s">
        <v>171</v>
      </c>
      <c r="B15" s="37"/>
      <c r="C15" s="38">
        <f>B15/A2</f>
        <v>0</v>
      </c>
    </row>
    <row r="18" spans="1:3">
      <c r="A18" s="15"/>
      <c r="B18" s="15" t="s">
        <v>172</v>
      </c>
      <c r="C18" s="15" t="s">
        <v>173</v>
      </c>
    </row>
    <row r="19" spans="1:3" ht="30">
      <c r="A19" s="19" t="s">
        <v>174</v>
      </c>
      <c r="B19" s="20">
        <v>9</v>
      </c>
      <c r="C19" s="21">
        <f>B19/A2</f>
        <v>1.4240506329113924E-2</v>
      </c>
    </row>
    <row r="20" spans="1:3" ht="30">
      <c r="A20" s="22" t="s">
        <v>182</v>
      </c>
      <c r="B20" s="23">
        <v>59</v>
      </c>
      <c r="C20" s="24">
        <f>B20/A2</f>
        <v>9.3354430379746833E-2</v>
      </c>
    </row>
    <row r="21" spans="1:3">
      <c r="A21" s="28" t="s">
        <v>171</v>
      </c>
      <c r="B21" s="28">
        <v>66</v>
      </c>
      <c r="C21" s="29">
        <f>B21/A2</f>
        <v>0.10443037974683544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C18" sqref="C18"/>
    </sheetView>
  </sheetViews>
  <sheetFormatPr defaultRowHeight="15"/>
  <cols>
    <col min="1" max="1" width="14.1640625" style="26" bestFit="1" customWidth="1"/>
    <col min="2" max="2" width="17.5" style="26" bestFit="1" customWidth="1"/>
    <col min="3" max="3" width="17.33203125" style="26" bestFit="1" customWidth="1"/>
    <col min="4" max="5" width="17.5" style="26" bestFit="1" customWidth="1"/>
    <col min="6" max="6" width="15" style="26" customWidth="1"/>
  </cols>
  <sheetData>
    <row r="1" spans="1:6" ht="30">
      <c r="A1" s="15"/>
      <c r="B1" s="25" t="s">
        <v>175</v>
      </c>
      <c r="C1" s="25" t="s">
        <v>176</v>
      </c>
      <c r="D1" s="25" t="s">
        <v>177</v>
      </c>
      <c r="E1" s="25" t="s">
        <v>178</v>
      </c>
      <c r="F1" s="25" t="s">
        <v>179</v>
      </c>
    </row>
    <row r="2" spans="1:6">
      <c r="A2" s="15" t="s">
        <v>180</v>
      </c>
      <c r="B2" s="25">
        <v>7</v>
      </c>
      <c r="C2" s="25">
        <v>21</v>
      </c>
      <c r="D2" s="25">
        <v>67</v>
      </c>
      <c r="E2" s="25">
        <v>149</v>
      </c>
      <c r="F2" s="25">
        <f>SUM(B2:E2)</f>
        <v>244</v>
      </c>
    </row>
    <row r="3" spans="1:6" ht="30">
      <c r="A3" s="25" t="s">
        <v>181</v>
      </c>
      <c r="B3" s="25">
        <f>B2/661*100</f>
        <v>1.059001512859304</v>
      </c>
      <c r="C3" s="25">
        <f>C2/661*100</f>
        <v>3.1770045385779122</v>
      </c>
      <c r="D3" s="25">
        <f>D2/661*100</f>
        <v>10.136157337367626</v>
      </c>
      <c r="E3" s="25">
        <f>E2/661*100</f>
        <v>22.54160363086233</v>
      </c>
      <c r="F3" s="25">
        <f>SUM(B3:E3)</f>
        <v>36.913767019667176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regionalen VII za objava</vt:lpstr>
      <vt:lpstr>% за пласман</vt:lpstr>
      <vt:lpstr>% за награди</vt:lpstr>
      <vt:lpstr>'regionalen VII za objava'!Print_Area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DBM</dc:creator>
  <cp:lastModifiedBy>DBM</cp:lastModifiedBy>
  <cp:lastPrinted>2018-05-20T15:26:24Z</cp:lastPrinted>
  <dcterms:created xsi:type="dcterms:W3CDTF">2018-04-22T16:34:58Z</dcterms:created>
  <dcterms:modified xsi:type="dcterms:W3CDTF">2018-05-20T15:29:31Z</dcterms:modified>
</cp:coreProperties>
</file>